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fldoea-my.sharepoint.com/personal/abbotts_elderaffairs_org/Documents/Desktop/"/>
    </mc:Choice>
  </mc:AlternateContent>
  <xr:revisionPtr revIDLastSave="0" documentId="8_{3F472F56-BD54-4C32-B14E-B03FC373AED1}" xr6:coauthVersionLast="46" xr6:coauthVersionMax="46" xr10:uidLastSave="{00000000-0000-0000-0000-000000000000}"/>
  <bookViews>
    <workbookView xWindow="-110" yWindow="-110" windowWidth="19420" windowHeight="10420" tabRatio="753" firstSheet="1" activeTab="3" xr2:uid="{00000000-000D-0000-FFFF-FFFF00000000}"/>
  </bookViews>
  <sheets>
    <sheet name="Title Page" sheetId="1" r:id="rId1"/>
    <sheet name="Table of Contents" sheetId="2" r:id="rId2"/>
    <sheet name="About This File" sheetId="3" r:id="rId3"/>
    <sheet name="C.I.A." sheetId="5" r:id="rId4"/>
    <sheet name="C.I.B." sheetId="6" r:id="rId5"/>
    <sheet name="C.I.C." sheetId="7" r:id="rId6"/>
    <sheet name="C.I.E." sheetId="41" r:id="rId7"/>
    <sheet name="C.I.E. Crosswalk" sheetId="42" r:id="rId8"/>
    <sheet name="C.I.F.AAA" sheetId="10" r:id="rId9"/>
    <sheet name="C.I.F.(1)" sheetId="11" r:id="rId10"/>
    <sheet name="C.I.F.(2)" sheetId="12" r:id="rId11"/>
    <sheet name="C.I.F.(3)" sheetId="13" r:id="rId12"/>
    <sheet name="C.I.F.(4)" sheetId="14" r:id="rId13"/>
    <sheet name="C.I.F.(5)" sheetId="15" r:id="rId14"/>
    <sheet name="C.I.F.(6)" sheetId="16" r:id="rId15"/>
    <sheet name="C.I.F.(7)" sheetId="17" r:id="rId16"/>
    <sheet name="C.I.F.(8)" sheetId="18" r:id="rId17"/>
    <sheet name="C.I.F.(9)" sheetId="19" r:id="rId18"/>
    <sheet name="C.I.F.(10)" sheetId="20" r:id="rId19"/>
    <sheet name="C.I.F.(11)" sheetId="21" r:id="rId20"/>
    <sheet name="C.I.F.(12)" sheetId="22" r:id="rId21"/>
    <sheet name="C.I.F.(13)" sheetId="23" r:id="rId22"/>
    <sheet name="C.I.F.(14)" sheetId="24" r:id="rId23"/>
    <sheet name="C.I.F.(15)" sheetId="25" r:id="rId24"/>
    <sheet name="C.I.F.(16)" sheetId="26" r:id="rId25"/>
    <sheet name="C.I.G." sheetId="27" r:id="rId26"/>
    <sheet name="C.II.A." sheetId="28" r:id="rId27"/>
    <sheet name="C.II.B." sheetId="29" r:id="rId28"/>
    <sheet name="C.II.C." sheetId="30" r:id="rId29"/>
    <sheet name="C.III" sheetId="31" r:id="rId30"/>
    <sheet name="C.IV" sheetId="35" r:id="rId31"/>
    <sheet name="C.V" sheetId="39" r:id="rId32"/>
    <sheet name="Attachments" sheetId="40" r:id="rId33"/>
  </sheets>
  <definedNames>
    <definedName name="C.I.A." localSheetId="32">#REF!</definedName>
    <definedName name="C.I.A." localSheetId="28">#REF!</definedName>
    <definedName name="C.I.A." localSheetId="29">#REF!</definedName>
    <definedName name="C.I.A." localSheetId="30">#REF!</definedName>
    <definedName name="C.I.A." localSheetId="31">#REF!</definedName>
    <definedName name="C.I.A.">'C.I.A.'!$A$3</definedName>
    <definedName name="C.I.B." localSheetId="32">#REF!</definedName>
    <definedName name="C.I.B." localSheetId="28">#REF!</definedName>
    <definedName name="C.I.B." localSheetId="29">#REF!</definedName>
    <definedName name="C.I.B." localSheetId="30">#REF!</definedName>
    <definedName name="C.I.B." localSheetId="31">#REF!</definedName>
    <definedName name="C.I.B.">'C.I.B.'!$A$3</definedName>
    <definedName name="C.II.A." localSheetId="32">#REF!</definedName>
    <definedName name="C.II.A." localSheetId="28">#REF!</definedName>
    <definedName name="C.II.A." localSheetId="29">#REF!</definedName>
    <definedName name="C.II.A." localSheetId="30">#REF!</definedName>
    <definedName name="C.II.A." localSheetId="31">#REF!</definedName>
    <definedName name="C.II.A.">'C.II.A.'!$A$3</definedName>
    <definedName name="C.IV.A.1" localSheetId="32">'C.IV'!$A$3</definedName>
    <definedName name="C.IV.A.1" localSheetId="30">'C.IV'!$A$3</definedName>
    <definedName name="C.IV.A.1" localSheetId="31">'C.IV'!$A$3</definedName>
    <definedName name="C.IV.A.1">#REF!</definedName>
    <definedName name="C.IV.B." localSheetId="32">#REF!</definedName>
    <definedName name="C.IV.B." localSheetId="30">#REF!</definedName>
    <definedName name="C.IV.B." localSheetId="31">#REF!</definedName>
    <definedName name="C.IV.B.">#REF!</definedName>
    <definedName name="C.V.A." localSheetId="32">#REF!</definedName>
    <definedName name="C.V.A." localSheetId="30">#REF!</definedName>
    <definedName name="C.V.A." localSheetId="31">#REF!</definedName>
    <definedName name="C.V.A.">#REF!</definedName>
    <definedName name="C.VI.A.2" localSheetId="32">#REF!</definedName>
    <definedName name="C.VI.A.2" localSheetId="28">#REF!</definedName>
    <definedName name="C.VI.A.2" localSheetId="29">#REF!</definedName>
    <definedName name="C.VI.A.2" localSheetId="30">#REF!</definedName>
    <definedName name="C.VI.A.2" localSheetId="31">#REF!</definedName>
    <definedName name="C.VI.A.2">#REF!</definedName>
    <definedName name="C.VI.A.3" localSheetId="32">#REF!</definedName>
    <definedName name="C.VI.A.3" localSheetId="28">#REF!</definedName>
    <definedName name="C.VI.A.3" localSheetId="29">#REF!</definedName>
    <definedName name="C.VI.A.3" localSheetId="30">#REF!</definedName>
    <definedName name="C.VI.A.3" localSheetId="31">#REF!</definedName>
    <definedName name="C.VI.A.3">#REF!</definedName>
    <definedName name="C.VII.A" localSheetId="32">#REF!</definedName>
    <definedName name="C.VII.A" localSheetId="28">#REF!</definedName>
    <definedName name="C.VII.A" localSheetId="29">#REF!</definedName>
    <definedName name="C.VII.A" localSheetId="30">#REF!</definedName>
    <definedName name="C.VII.A" localSheetId="31">#REF!</definedName>
    <definedName name="C.VII.A">#REF!</definedName>
    <definedName name="Certification" localSheetId="32">#REF!</definedName>
    <definedName name="Certification" localSheetId="28">#REF!</definedName>
    <definedName name="Certification" localSheetId="29">#REF!</definedName>
    <definedName name="Certification" localSheetId="30">#REF!</definedName>
    <definedName name="Certification" localSheetId="31">#REF!</definedName>
    <definedName name="Certification">#REF!</definedName>
    <definedName name="General" localSheetId="2">'About This File'!$A$5</definedName>
    <definedName name="_xlnm.Print_Area" localSheetId="2">'About This File'!$A$1:$A$10</definedName>
    <definedName name="_xlnm.Print_Area" localSheetId="32">Attachments!$A$1:$B$31</definedName>
    <definedName name="_xlnm.Print_Area" localSheetId="3">'C.I.A.'!$A$1:$L$49</definedName>
    <definedName name="_xlnm.Print_Area" localSheetId="4">'C.I.B.'!$A$1:$F$33</definedName>
    <definedName name="_xlnm.Print_Area" localSheetId="5">'C.I.C.'!$A$1:$H$7</definedName>
    <definedName name="_xlnm.Print_Area" localSheetId="6">'C.I.E.'!$A$1:$I$7</definedName>
    <definedName name="_xlnm.Print_Area" localSheetId="9">'C.I.F.(1)'!$A$1:$F$34</definedName>
    <definedName name="_xlnm.Print_Area" localSheetId="18">'C.I.F.(10)'!$A$1:$F$33</definedName>
    <definedName name="_xlnm.Print_Area" localSheetId="19">'C.I.F.(11)'!$A$1:$F$33</definedName>
    <definedName name="_xlnm.Print_Area" localSheetId="20">'C.I.F.(12)'!$A$1:$F$33</definedName>
    <definedName name="_xlnm.Print_Area" localSheetId="21">'C.I.F.(13)'!$A$1:$F$33</definedName>
    <definedName name="_xlnm.Print_Area" localSheetId="22">'C.I.F.(14)'!$A$1:$F$33</definedName>
    <definedName name="_xlnm.Print_Area" localSheetId="23">'C.I.F.(15)'!$A$1:$F$33</definedName>
    <definedName name="_xlnm.Print_Area" localSheetId="24">'C.I.F.(16)'!$A$1:$F$33</definedName>
    <definedName name="_xlnm.Print_Area" localSheetId="10">'C.I.F.(2)'!$A$1:$F$33</definedName>
    <definedName name="_xlnm.Print_Area" localSheetId="11">'C.I.F.(3)'!$A$1:$F$33</definedName>
    <definedName name="_xlnm.Print_Area" localSheetId="12">'C.I.F.(4)'!$A$1:$F$33</definedName>
    <definedName name="_xlnm.Print_Area" localSheetId="13">'C.I.F.(5)'!$A$1:$F$33</definedName>
    <definedName name="_xlnm.Print_Area" localSheetId="14">'C.I.F.(6)'!$A$1:$F$33</definedName>
    <definedName name="_xlnm.Print_Area" localSheetId="15">'C.I.F.(7)'!$A$1:$F$33</definedName>
    <definedName name="_xlnm.Print_Area" localSheetId="16">'C.I.F.(8)'!$A$1:$F$33</definedName>
    <definedName name="_xlnm.Print_Area" localSheetId="17">'C.I.F.(9)'!$A$1:$F$33</definedName>
    <definedName name="_xlnm.Print_Area" localSheetId="8">'C.I.F.AAA'!$A$1:$D$49</definedName>
    <definedName name="_xlnm.Print_Area" localSheetId="25">'C.I.G.'!$A$1:$D$47</definedName>
    <definedName name="_xlnm.Print_Area" localSheetId="26">'C.II.A.'!$A$1:$AA$193</definedName>
    <definedName name="_xlnm.Print_Area" localSheetId="27">'C.II.B.'!$A$1:$K$67</definedName>
    <definedName name="_xlnm.Print_Area" localSheetId="28">'C.II.C.'!$A$1:$F$38</definedName>
    <definedName name="_xlnm.Print_Area" localSheetId="29">'C.III'!$A$1:$D$48</definedName>
    <definedName name="_xlnm.Print_Area" localSheetId="30">'C.IV'!$A$1:$AM$35</definedName>
    <definedName name="_xlnm.Print_Area" localSheetId="31">'C.V'!$A$1:$E$62</definedName>
    <definedName name="_xlnm.Print_Area" localSheetId="1">'Table of Contents'!$A$1:$C$19</definedName>
    <definedName name="_xlnm.Print_Area" localSheetId="0">'Title Page'!$A$1:$I$35</definedName>
    <definedName name="_xlnm.Print_Titles" localSheetId="32">Attachments!$8:$8</definedName>
    <definedName name="_xlnm.Print_Titles" localSheetId="26">'C.II.A.'!$3:$5</definedName>
    <definedName name="_xlnm.Print_Titles" localSheetId="28">'C.II.C.'!$7:$7</definedName>
    <definedName name="_xlnm.Print_Titles" localSheetId="29">'C.III'!$7:$7</definedName>
    <definedName name="_xlnm.Print_Titles" localSheetId="30">'C.IV'!$10:$10</definedName>
    <definedName name="_xlnm.Print_Titles" localSheetId="31">'C.V'!$7:$8</definedName>
    <definedName name="Z_141D05B7_EC03_4D54_B355_18B30B95005C_.wvu.PrintArea" localSheetId="3" hidden="1">'C.I.A.'!$A$1:$L$48</definedName>
    <definedName name="Z_141D05B7_EC03_4D54_B355_18B30B95005C_.wvu.PrintArea" localSheetId="8" hidden="1">'C.I.F.AAA'!$A$1:$H$49</definedName>
    <definedName name="Z_141D05B7_EC03_4D54_B355_18B30B95005C_.wvu.PrintArea" localSheetId="25" hidden="1">'C.I.G.'!$A$1:$D$47</definedName>
    <definedName name="Z_141D05B7_EC03_4D54_B355_18B30B95005C_.wvu.PrintArea" localSheetId="27" hidden="1">'C.II.B.'!$A$1:$K$67</definedName>
    <definedName name="Z_141D05B7_EC03_4D54_B355_18B30B95005C_.wvu.PrintTitles" localSheetId="26" hidden="1">'C.II.A.'!$3:$5</definedName>
    <definedName name="Z_141D05B7_EC03_4D54_B355_18B30B95005C_.wvu.Rows" localSheetId="0" hidden="1">'Title Page'!$7:$7</definedName>
    <definedName name="Z_9D049D41_B99B_4004_9128_98F3E5E97A8B_.wvu.PrintArea" localSheetId="3" hidden="1">'C.I.A.'!$A$1:$L$48</definedName>
    <definedName name="Z_9D049D41_B99B_4004_9128_98F3E5E97A8B_.wvu.PrintArea" localSheetId="6" hidden="1">'C.I.E.'!$A$1:$I$7</definedName>
    <definedName name="Z_9D049D41_B99B_4004_9128_98F3E5E97A8B_.wvu.PrintArea" localSheetId="8" hidden="1">'C.I.F.AAA'!$A$1:$H$49</definedName>
    <definedName name="Z_9D049D41_B99B_4004_9128_98F3E5E97A8B_.wvu.PrintArea" localSheetId="25" hidden="1">'C.I.G.'!$A$1:$D$47</definedName>
    <definedName name="Z_9D049D41_B99B_4004_9128_98F3E5E97A8B_.wvu.PrintArea" localSheetId="27" hidden="1">'C.II.B.'!$A$1:$K$67</definedName>
    <definedName name="Z_9D049D41_B99B_4004_9128_98F3E5E97A8B_.wvu.PrintTitles" localSheetId="26" hidden="1">'C.II.A.'!$3:$5</definedName>
    <definedName name="Z_9D049D41_B99B_4004_9128_98F3E5E97A8B_.wvu.Rows" localSheetId="0" hidden="1">'Title Page'!$7:$7</definedName>
    <definedName name="Z_A45301F6_E16E_4871_906F_351D37BA74FF_.wvu.PrintArea" localSheetId="6" hidden="1">'C.I.E.'!$A$1:$I$7</definedName>
    <definedName name="Z_A726E5B8_85D2_4D63_83DC_0F3E78845E2A_.wvu.PrintTitles" localSheetId="32" hidden="1">Attachments!$8:$8</definedName>
    <definedName name="Z_A726E5B8_85D2_4D63_83DC_0F3E78845E2A_.wvu.PrintTitles" localSheetId="28" hidden="1">'C.II.C.'!$7:$7</definedName>
    <definedName name="Z_A726E5B8_85D2_4D63_83DC_0F3E78845E2A_.wvu.PrintTitles" localSheetId="29" hidden="1">'C.III'!$7:$7</definedName>
    <definedName name="Z_A726E5B8_85D2_4D63_83DC_0F3E78845E2A_.wvu.PrintTitles" localSheetId="30" hidden="1">'C.IV'!$10:$10</definedName>
    <definedName name="Z_A726E5B8_85D2_4D63_83DC_0F3E78845E2A_.wvu.PrintTitles" localSheetId="31" hidden="1">'C.V'!$7:$8</definedName>
    <definedName name="Z_A726E5B8_85D2_4D63_83DC_0F3E78845E2A_.wvu.Rows" localSheetId="30" hidden="1">'C.IV'!$6:$6</definedName>
    <definedName name="Z_CEFC3AD9_54AB_4624_B365_547C7DFA3667_.wvu.PrintTitles" localSheetId="32" hidden="1">Attachments!$8:$8</definedName>
    <definedName name="Z_CEFC3AD9_54AB_4624_B365_547C7DFA3667_.wvu.PrintTitles" localSheetId="28" hidden="1">'C.II.C.'!$7:$7</definedName>
    <definedName name="Z_CEFC3AD9_54AB_4624_B365_547C7DFA3667_.wvu.PrintTitles" localSheetId="29" hidden="1">'C.III'!$7:$7</definedName>
    <definedName name="Z_CEFC3AD9_54AB_4624_B365_547C7DFA3667_.wvu.PrintTitles" localSheetId="30" hidden="1">'C.IV'!$10:$10</definedName>
    <definedName name="Z_CEFC3AD9_54AB_4624_B365_547C7DFA3667_.wvu.PrintTitles" localSheetId="31" hidden="1">'C.V'!$7:$8</definedName>
    <definedName name="Z_CEFC3AD9_54AB_4624_B365_547C7DFA3667_.wvu.Rows" localSheetId="30" hidden="1">'C.IV'!$6:$6</definedName>
  </definedNames>
  <calcPr calcId="191028"/>
  <customWorkbookViews>
    <customWorkbookView name="Jeffrey Johnson - Personal View" guid="{141D05B7-EC03-4D54-B355-18B30B95005C}" mergeInterval="0" personalView="1" maximized="1" xWindow="-8" yWindow="-8" windowWidth="1696" windowHeight="1026" tabRatio="994" activeSheetId="2"/>
    <customWorkbookView name="Lisa Murray - Personal View" guid="{9D049D41-B99B-4004-9128-98F3E5E97A8B}" mergeInterval="0" personalView="1" maximized="1" xWindow="-8" yWindow="32" windowWidth="1696" windowHeight="1026" tabRatio="9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27" l="1"/>
  <c r="D41" i="27"/>
  <c r="D42" i="27"/>
  <c r="D43" i="27"/>
  <c r="D44" i="27"/>
  <c r="A43" i="27"/>
  <c r="A44" i="27"/>
  <c r="A42" i="27"/>
  <c r="A40" i="27"/>
  <c r="A41" i="27"/>
  <c r="A32" i="23" l="1"/>
  <c r="A31" i="23"/>
  <c r="A30" i="23"/>
  <c r="A29" i="23"/>
  <c r="A28" i="23"/>
  <c r="A32" i="26"/>
  <c r="A31" i="26"/>
  <c r="A30" i="26"/>
  <c r="A29" i="26"/>
  <c r="A28" i="26"/>
  <c r="A32" i="25"/>
  <c r="A31" i="25"/>
  <c r="A30" i="25"/>
  <c r="A29" i="25"/>
  <c r="A28" i="25"/>
  <c r="A32" i="24"/>
  <c r="A31" i="24"/>
  <c r="A30" i="24"/>
  <c r="A29" i="24"/>
  <c r="A28" i="24"/>
  <c r="A32" i="22"/>
  <c r="A31" i="22"/>
  <c r="A30" i="22"/>
  <c r="A29" i="22"/>
  <c r="A28" i="22"/>
  <c r="A32" i="21"/>
  <c r="A31" i="21"/>
  <c r="A30" i="21"/>
  <c r="A29" i="21"/>
  <c r="A28" i="21"/>
  <c r="A32" i="20"/>
  <c r="A31" i="20"/>
  <c r="A30" i="20"/>
  <c r="A29" i="20"/>
  <c r="A28" i="20"/>
  <c r="A32" i="19"/>
  <c r="A31" i="19"/>
  <c r="A30" i="19"/>
  <c r="A29" i="19"/>
  <c r="A28" i="19"/>
  <c r="A32" i="18"/>
  <c r="A31" i="18"/>
  <c r="A30" i="18"/>
  <c r="A29" i="18"/>
  <c r="A28" i="18"/>
  <c r="A32" i="17"/>
  <c r="A31" i="17"/>
  <c r="A30" i="17"/>
  <c r="A29" i="17"/>
  <c r="A28" i="17"/>
  <c r="A32" i="16"/>
  <c r="A31" i="16"/>
  <c r="A30" i="16"/>
  <c r="A29" i="16"/>
  <c r="A28" i="16"/>
  <c r="A32" i="15"/>
  <c r="A31" i="15"/>
  <c r="A30" i="15"/>
  <c r="A29" i="15"/>
  <c r="A28" i="15"/>
  <c r="A32" i="14"/>
  <c r="A31" i="14"/>
  <c r="A30" i="14"/>
  <c r="A29" i="14"/>
  <c r="A28" i="14"/>
  <c r="A32" i="13"/>
  <c r="A31" i="13"/>
  <c r="A30" i="13"/>
  <c r="A29" i="13"/>
  <c r="A28" i="13"/>
  <c r="A32" i="12"/>
  <c r="A31" i="12"/>
  <c r="A30" i="12"/>
  <c r="A29" i="12"/>
  <c r="A28" i="12"/>
  <c r="A33" i="11"/>
  <c r="A32" i="11"/>
  <c r="A31" i="11"/>
  <c r="A30" i="11"/>
  <c r="A45" i="10"/>
  <c r="A44" i="10"/>
  <c r="A43" i="10"/>
  <c r="A42" i="10"/>
  <c r="A29" i="11" l="1"/>
  <c r="A28" i="11"/>
  <c r="A41" i="10"/>
  <c r="A40" i="10"/>
  <c r="AA16" i="42" l="1"/>
  <c r="AB16" i="42" s="1"/>
  <c r="AA15" i="42"/>
  <c r="AB15" i="42" s="1"/>
  <c r="AA14" i="42"/>
  <c r="AB14" i="42" s="1"/>
  <c r="AA13" i="42"/>
  <c r="AB13" i="42" s="1"/>
  <c r="AA12" i="42"/>
  <c r="AB12" i="42" s="1"/>
  <c r="AA11" i="42"/>
  <c r="AB11" i="42" s="1"/>
  <c r="Y145" i="28" l="1"/>
  <c r="Y144" i="28"/>
  <c r="Y143" i="28"/>
  <c r="Z143" i="28" s="1"/>
  <c r="Y142" i="28"/>
  <c r="Z142" i="28" s="1"/>
  <c r="Y141" i="28"/>
  <c r="Z141" i="28" s="1"/>
  <c r="Y140" i="28"/>
  <c r="Z140" i="28" s="1"/>
  <c r="Y139" i="28"/>
  <c r="X140" i="28"/>
  <c r="X141" i="28"/>
  <c r="X142" i="28"/>
  <c r="X143" i="28"/>
  <c r="H14" i="29" l="1"/>
  <c r="H15" i="29"/>
  <c r="H16" i="29"/>
  <c r="J16" i="29" s="1"/>
  <c r="H17" i="29"/>
  <c r="J17" i="29" s="1"/>
  <c r="B16" i="5"/>
  <c r="D11" i="29"/>
  <c r="D12" i="29"/>
  <c r="J12" i="29" s="1"/>
  <c r="D53" i="29"/>
  <c r="D48" i="29"/>
  <c r="D50" i="29" s="1"/>
  <c r="D43" i="29"/>
  <c r="J43" i="29" s="1"/>
  <c r="D37" i="29"/>
  <c r="J37" i="29" s="1"/>
  <c r="D31" i="29"/>
  <c r="J31" i="29" s="1"/>
  <c r="D24" i="29"/>
  <c r="J24" i="29" s="1"/>
  <c r="H16" i="5"/>
  <c r="H50" i="29"/>
  <c r="H39" i="29"/>
  <c r="H33" i="29"/>
  <c r="H26" i="29"/>
  <c r="E16" i="5"/>
  <c r="D36" i="29" s="1"/>
  <c r="D16" i="5"/>
  <c r="D30" i="29" s="1"/>
  <c r="C16" i="5"/>
  <c r="D23" i="29" s="1"/>
  <c r="E16" i="26"/>
  <c r="E26" i="26" s="1"/>
  <c r="E33" i="26" s="1"/>
  <c r="F26" i="26"/>
  <c r="D10" i="26"/>
  <c r="D11" i="26"/>
  <c r="D12" i="26"/>
  <c r="D13" i="26"/>
  <c r="D14" i="26"/>
  <c r="D15" i="26"/>
  <c r="D17" i="26"/>
  <c r="D18" i="26"/>
  <c r="D19" i="26"/>
  <c r="D20" i="26"/>
  <c r="D21" i="26"/>
  <c r="D22" i="26"/>
  <c r="D23" i="26"/>
  <c r="D24" i="26"/>
  <c r="D25" i="26"/>
  <c r="C26" i="26"/>
  <c r="B16" i="26"/>
  <c r="B26" i="26" s="1"/>
  <c r="D10" i="11"/>
  <c r="D11" i="11"/>
  <c r="D12" i="11"/>
  <c r="D13" i="11"/>
  <c r="D14" i="11"/>
  <c r="D15" i="11"/>
  <c r="D17" i="11"/>
  <c r="D18" i="11"/>
  <c r="D19" i="11"/>
  <c r="D20" i="11"/>
  <c r="D21" i="11"/>
  <c r="D22" i="11"/>
  <c r="D23" i="11"/>
  <c r="D24" i="11"/>
  <c r="D25" i="11"/>
  <c r="E16" i="11"/>
  <c r="E26" i="11" s="1"/>
  <c r="F26" i="11"/>
  <c r="G16" i="5"/>
  <c r="D42" i="29" s="1"/>
  <c r="I16" i="5"/>
  <c r="D52" i="29" s="1"/>
  <c r="F11" i="29"/>
  <c r="F14" i="29" s="1"/>
  <c r="F20" i="29" s="1"/>
  <c r="D40" i="29"/>
  <c r="J40" i="29" s="1"/>
  <c r="D34" i="29"/>
  <c r="J34" i="29" s="1"/>
  <c r="D28" i="29"/>
  <c r="J28" i="29" s="1"/>
  <c r="B16" i="27"/>
  <c r="D16" i="27" s="1"/>
  <c r="C26" i="12"/>
  <c r="C26" i="13"/>
  <c r="C26" i="14"/>
  <c r="C26" i="15"/>
  <c r="C26" i="16"/>
  <c r="C26" i="17"/>
  <c r="C26" i="18"/>
  <c r="C26" i="19"/>
  <c r="C26" i="20"/>
  <c r="C26" i="21"/>
  <c r="C26" i="22"/>
  <c r="C26" i="23"/>
  <c r="C26" i="24"/>
  <c r="C26" i="25"/>
  <c r="C26" i="11"/>
  <c r="F44" i="27"/>
  <c r="F43" i="27"/>
  <c r="F42" i="27"/>
  <c r="F41" i="27"/>
  <c r="F40" i="27"/>
  <c r="F37" i="27"/>
  <c r="F36" i="27"/>
  <c r="F35" i="27"/>
  <c r="F22" i="27"/>
  <c r="F25" i="27"/>
  <c r="F24" i="27"/>
  <c r="F23" i="27"/>
  <c r="F16" i="27"/>
  <c r="F14" i="27"/>
  <c r="F12" i="27"/>
  <c r="F11" i="27"/>
  <c r="F32" i="27"/>
  <c r="C32" i="27"/>
  <c r="D32" i="27" s="1"/>
  <c r="F31" i="27"/>
  <c r="F30" i="27"/>
  <c r="C30" i="27"/>
  <c r="D30" i="27" s="1"/>
  <c r="C37" i="27"/>
  <c r="B37" i="27"/>
  <c r="B35" i="27"/>
  <c r="D35" i="27" s="1"/>
  <c r="C22" i="27"/>
  <c r="B22" i="27"/>
  <c r="B14" i="27"/>
  <c r="D14" i="27" s="1"/>
  <c r="G14" i="27" s="1"/>
  <c r="B12" i="27"/>
  <c r="D12" i="27" s="1"/>
  <c r="F26" i="13"/>
  <c r="D25" i="13"/>
  <c r="D24" i="13"/>
  <c r="D23" i="13"/>
  <c r="D22" i="13"/>
  <c r="D21" i="13"/>
  <c r="D20" i="13"/>
  <c r="D19" i="13"/>
  <c r="D18" i="13"/>
  <c r="D17" i="13"/>
  <c r="E16" i="13"/>
  <c r="E26" i="13" s="1"/>
  <c r="E33" i="13" s="1"/>
  <c r="B16" i="13"/>
  <c r="B26" i="13" s="1"/>
  <c r="D15" i="13"/>
  <c r="D14" i="13"/>
  <c r="D13" i="13"/>
  <c r="D12" i="13"/>
  <c r="D11" i="13"/>
  <c r="D10" i="13"/>
  <c r="F26" i="14"/>
  <c r="D25" i="14"/>
  <c r="D24" i="14"/>
  <c r="D23" i="14"/>
  <c r="D22" i="14"/>
  <c r="D21" i="14"/>
  <c r="D20" i="14"/>
  <c r="D19" i="14"/>
  <c r="D18" i="14"/>
  <c r="D17" i="14"/>
  <c r="E16" i="14"/>
  <c r="E26" i="14" s="1"/>
  <c r="B16" i="14"/>
  <c r="B26" i="14" s="1"/>
  <c r="D15" i="14"/>
  <c r="D14" i="14"/>
  <c r="D13" i="14"/>
  <c r="D12" i="14"/>
  <c r="D11" i="14"/>
  <c r="D10" i="14"/>
  <c r="F26" i="15"/>
  <c r="D25" i="15"/>
  <c r="D24" i="15"/>
  <c r="D23" i="15"/>
  <c r="D22" i="15"/>
  <c r="D21" i="15"/>
  <c r="D20" i="15"/>
  <c r="D19" i="15"/>
  <c r="D18" i="15"/>
  <c r="D17" i="15"/>
  <c r="E16" i="15"/>
  <c r="E26" i="15" s="1"/>
  <c r="B16" i="15"/>
  <c r="B26" i="15" s="1"/>
  <c r="D15" i="15"/>
  <c r="D14" i="15"/>
  <c r="D13" i="15"/>
  <c r="D12" i="15"/>
  <c r="D11" i="15"/>
  <c r="D10" i="15"/>
  <c r="F26" i="16"/>
  <c r="D25" i="16"/>
  <c r="D24" i="16"/>
  <c r="D23" i="16"/>
  <c r="D22" i="16"/>
  <c r="D21" i="16"/>
  <c r="D20" i="16"/>
  <c r="D19" i="16"/>
  <c r="D18" i="16"/>
  <c r="D17" i="16"/>
  <c r="E16" i="16"/>
  <c r="E26" i="16" s="1"/>
  <c r="B16" i="16"/>
  <c r="B26" i="16" s="1"/>
  <c r="D15" i="16"/>
  <c r="D14" i="16"/>
  <c r="D13" i="16"/>
  <c r="D12" i="16"/>
  <c r="D11" i="16"/>
  <c r="D10" i="16"/>
  <c r="F26" i="17"/>
  <c r="D25" i="17"/>
  <c r="D24" i="17"/>
  <c r="D23" i="17"/>
  <c r="D22" i="17"/>
  <c r="D21" i="17"/>
  <c r="D20" i="17"/>
  <c r="D19" i="17"/>
  <c r="D18" i="17"/>
  <c r="D17" i="17"/>
  <c r="E16" i="17"/>
  <c r="E26" i="17" s="1"/>
  <c r="E33" i="17" s="1"/>
  <c r="B16" i="17"/>
  <c r="B26" i="17" s="1"/>
  <c r="D15" i="17"/>
  <c r="D14" i="17"/>
  <c r="D13" i="17"/>
  <c r="D12" i="17"/>
  <c r="D11" i="17"/>
  <c r="D10" i="17"/>
  <c r="F26" i="18"/>
  <c r="D25" i="18"/>
  <c r="D24" i="18"/>
  <c r="D23" i="18"/>
  <c r="D22" i="18"/>
  <c r="D21" i="18"/>
  <c r="D20" i="18"/>
  <c r="D19" i="18"/>
  <c r="D18" i="18"/>
  <c r="D17" i="18"/>
  <c r="E16" i="18"/>
  <c r="E26" i="18"/>
  <c r="B16" i="18"/>
  <c r="B26" i="18" s="1"/>
  <c r="D15" i="18"/>
  <c r="D14" i="18"/>
  <c r="D13" i="18"/>
  <c r="D12" i="18"/>
  <c r="D11" i="18"/>
  <c r="D10" i="18"/>
  <c r="F26" i="19"/>
  <c r="D25" i="19"/>
  <c r="D24" i="19"/>
  <c r="D23" i="19"/>
  <c r="D22" i="19"/>
  <c r="D21" i="19"/>
  <c r="D20" i="19"/>
  <c r="D19" i="19"/>
  <c r="D18" i="19"/>
  <c r="D17" i="19"/>
  <c r="E16" i="19"/>
  <c r="E26" i="19" s="1"/>
  <c r="B16" i="19"/>
  <c r="B26" i="19"/>
  <c r="D15" i="19"/>
  <c r="D14" i="19"/>
  <c r="D13" i="19"/>
  <c r="D12" i="19"/>
  <c r="D11" i="19"/>
  <c r="D10" i="19"/>
  <c r="F26" i="20"/>
  <c r="D25" i="20"/>
  <c r="D24" i="20"/>
  <c r="D23" i="20"/>
  <c r="D22" i="20"/>
  <c r="D21" i="20"/>
  <c r="D20" i="20"/>
  <c r="D19" i="20"/>
  <c r="D18" i="20"/>
  <c r="D17" i="20"/>
  <c r="E16" i="20"/>
  <c r="E26" i="20" s="1"/>
  <c r="E33" i="20" s="1"/>
  <c r="B16" i="20"/>
  <c r="B26" i="20" s="1"/>
  <c r="D15" i="20"/>
  <c r="D14" i="20"/>
  <c r="D13" i="20"/>
  <c r="D12" i="20"/>
  <c r="D11" i="20"/>
  <c r="D10" i="20"/>
  <c r="F26" i="21"/>
  <c r="D25" i="21"/>
  <c r="D24" i="21"/>
  <c r="D23" i="21"/>
  <c r="D22" i="21"/>
  <c r="D21" i="21"/>
  <c r="D20" i="21"/>
  <c r="D19" i="21"/>
  <c r="D18" i="21"/>
  <c r="D17" i="21"/>
  <c r="E16" i="21"/>
  <c r="E26" i="21" s="1"/>
  <c r="B16" i="21"/>
  <c r="B26" i="21" s="1"/>
  <c r="D15" i="21"/>
  <c r="D14" i="21"/>
  <c r="D13" i="21"/>
  <c r="D12" i="21"/>
  <c r="D11" i="21"/>
  <c r="D10" i="21"/>
  <c r="F26" i="22"/>
  <c r="D25" i="22"/>
  <c r="D24" i="22"/>
  <c r="D23" i="22"/>
  <c r="D22" i="22"/>
  <c r="D21" i="22"/>
  <c r="D20" i="22"/>
  <c r="D19" i="22"/>
  <c r="D18" i="22"/>
  <c r="D17" i="22"/>
  <c r="E16" i="22"/>
  <c r="E26" i="22" s="1"/>
  <c r="E33" i="22" s="1"/>
  <c r="B16" i="22"/>
  <c r="B26" i="22" s="1"/>
  <c r="D15" i="22"/>
  <c r="D14" i="22"/>
  <c r="D13" i="22"/>
  <c r="D12" i="22"/>
  <c r="D11" i="22"/>
  <c r="D10" i="22"/>
  <c r="F26" i="23"/>
  <c r="D25" i="23"/>
  <c r="D24" i="23"/>
  <c r="D23" i="23"/>
  <c r="D22" i="23"/>
  <c r="D21" i="23"/>
  <c r="D20" i="23"/>
  <c r="D19" i="23"/>
  <c r="D18" i="23"/>
  <c r="D17" i="23"/>
  <c r="E16" i="23"/>
  <c r="E26" i="23" s="1"/>
  <c r="B16" i="23"/>
  <c r="B26" i="23"/>
  <c r="D15" i="23"/>
  <c r="D14" i="23"/>
  <c r="D13" i="23"/>
  <c r="D12" i="23"/>
  <c r="D11" i="23"/>
  <c r="D10" i="23"/>
  <c r="F26" i="24"/>
  <c r="D25" i="24"/>
  <c r="D24" i="24"/>
  <c r="D23" i="24"/>
  <c r="D22" i="24"/>
  <c r="D21" i="24"/>
  <c r="D20" i="24"/>
  <c r="D19" i="24"/>
  <c r="D18" i="24"/>
  <c r="D17" i="24"/>
  <c r="E16" i="24"/>
  <c r="E26" i="24" s="1"/>
  <c r="B16" i="24"/>
  <c r="B26" i="24" s="1"/>
  <c r="D15" i="24"/>
  <c r="D14" i="24"/>
  <c r="D13" i="24"/>
  <c r="D12" i="24"/>
  <c r="D11" i="24"/>
  <c r="D10" i="24"/>
  <c r="D16" i="24" s="1"/>
  <c r="D26" i="24" s="1"/>
  <c r="D33" i="24" s="1"/>
  <c r="F26" i="25"/>
  <c r="D25" i="25"/>
  <c r="D24" i="25"/>
  <c r="D23" i="25"/>
  <c r="D22" i="25"/>
  <c r="D21" i="25"/>
  <c r="D20" i="25"/>
  <c r="D19" i="25"/>
  <c r="D18" i="25"/>
  <c r="D17" i="25"/>
  <c r="E16" i="25"/>
  <c r="E26" i="25" s="1"/>
  <c r="B16" i="25"/>
  <c r="B26" i="25" s="1"/>
  <c r="D15" i="25"/>
  <c r="D14" i="25"/>
  <c r="D13" i="25"/>
  <c r="D12" i="25"/>
  <c r="D11" i="25"/>
  <c r="D10" i="25"/>
  <c r="F26" i="12"/>
  <c r="D25" i="12"/>
  <c r="D24" i="12"/>
  <c r="D23" i="12"/>
  <c r="D22" i="12"/>
  <c r="D21" i="12"/>
  <c r="D20" i="12"/>
  <c r="D19" i="12"/>
  <c r="D18" i="12"/>
  <c r="D17" i="12"/>
  <c r="E16" i="12"/>
  <c r="E26" i="12" s="1"/>
  <c r="E33" i="12" s="1"/>
  <c r="B16" i="12"/>
  <c r="B26" i="12"/>
  <c r="D15" i="12"/>
  <c r="D14" i="12"/>
  <c r="D13" i="12"/>
  <c r="D12" i="12"/>
  <c r="D11" i="12"/>
  <c r="D10" i="12"/>
  <c r="D9" i="10"/>
  <c r="C37" i="10"/>
  <c r="B37" i="10"/>
  <c r="D37" i="10" s="1"/>
  <c r="B35" i="10"/>
  <c r="D35" i="10" s="1"/>
  <c r="B24" i="10"/>
  <c r="D24" i="10" s="1"/>
  <c r="B23" i="10"/>
  <c r="D23" i="10" s="1"/>
  <c r="B22" i="10"/>
  <c r="D22" i="10" s="1"/>
  <c r="C21" i="10"/>
  <c r="B21" i="10"/>
  <c r="C19" i="10"/>
  <c r="C20" i="10" s="1"/>
  <c r="B15" i="10"/>
  <c r="D15" i="10" s="1"/>
  <c r="B13" i="10"/>
  <c r="D13" i="10" s="1"/>
  <c r="B11" i="10"/>
  <c r="D11" i="10" s="1"/>
  <c r="B16" i="6"/>
  <c r="B8" i="6"/>
  <c r="B7" i="6"/>
  <c r="K17" i="5"/>
  <c r="K15" i="5"/>
  <c r="K14" i="5"/>
  <c r="K13" i="5"/>
  <c r="K12" i="5"/>
  <c r="F15" i="5"/>
  <c r="F14" i="5"/>
  <c r="J16" i="5"/>
  <c r="J18" i="5" s="1"/>
  <c r="F19" i="27" s="1"/>
  <c r="B25" i="27"/>
  <c r="D25" i="27" s="1"/>
  <c r="B24" i="27"/>
  <c r="D24" i="27" s="1"/>
  <c r="B17" i="27"/>
  <c r="D17" i="27" s="1"/>
  <c r="B15" i="27"/>
  <c r="D15" i="27" s="1"/>
  <c r="B13" i="27"/>
  <c r="D13" i="27" s="1"/>
  <c r="D28" i="10"/>
  <c r="D31" i="6"/>
  <c r="B26" i="27"/>
  <c r="D26" i="27" s="1"/>
  <c r="Z139" i="28"/>
  <c r="X139" i="28"/>
  <c r="Y83" i="28"/>
  <c r="Z83" i="28" s="1"/>
  <c r="Y84" i="28"/>
  <c r="Z84" i="28" s="1"/>
  <c r="X83" i="28"/>
  <c r="X84" i="28"/>
  <c r="N50" i="28"/>
  <c r="N62" i="28" s="1"/>
  <c r="N74" i="28"/>
  <c r="N61" i="28"/>
  <c r="N87" i="28"/>
  <c r="N99" i="28"/>
  <c r="N109" i="28"/>
  <c r="N118" i="28"/>
  <c r="N130" i="28"/>
  <c r="N169" i="28"/>
  <c r="N172" i="28" s="1"/>
  <c r="C169" i="28"/>
  <c r="C172" i="28" s="1"/>
  <c r="P175" i="28" s="1"/>
  <c r="L169" i="28"/>
  <c r="L172" i="28" s="1"/>
  <c r="L152" i="28"/>
  <c r="L130" i="28"/>
  <c r="L118" i="28"/>
  <c r="L109" i="28"/>
  <c r="L99" i="28"/>
  <c r="L87" i="28"/>
  <c r="L74" i="28"/>
  <c r="L61" i="28"/>
  <c r="L62" i="28" s="1"/>
  <c r="L50" i="28"/>
  <c r="K61" i="28"/>
  <c r="B10" i="10"/>
  <c r="D10" i="10" s="1"/>
  <c r="D12" i="10"/>
  <c r="D14" i="10"/>
  <c r="D16" i="10"/>
  <c r="D17" i="10"/>
  <c r="D18" i="10"/>
  <c r="D26" i="10"/>
  <c r="C27" i="10"/>
  <c r="D27" i="10" s="1"/>
  <c r="D29" i="10"/>
  <c r="C30" i="10"/>
  <c r="D30" i="10" s="1"/>
  <c r="D31" i="10"/>
  <c r="C32" i="10"/>
  <c r="D32" i="10" s="1"/>
  <c r="D33" i="10"/>
  <c r="C34" i="10"/>
  <c r="D34" i="10" s="1"/>
  <c r="D36" i="10"/>
  <c r="J13" i="29"/>
  <c r="J18" i="29"/>
  <c r="J19" i="29"/>
  <c r="C18" i="5"/>
  <c r="C15" i="6" s="1"/>
  <c r="J25" i="29"/>
  <c r="D27" i="29"/>
  <c r="J27" i="29" s="1"/>
  <c r="J32" i="29"/>
  <c r="J38" i="29"/>
  <c r="G18" i="5"/>
  <c r="F17" i="27" s="1"/>
  <c r="J49" i="29"/>
  <c r="X25" i="28"/>
  <c r="X26" i="28"/>
  <c r="X27" i="28"/>
  <c r="X28" i="28"/>
  <c r="X29" i="28"/>
  <c r="X30" i="28"/>
  <c r="X31" i="28"/>
  <c r="X32" i="28"/>
  <c r="X33" i="28"/>
  <c r="X34" i="28"/>
  <c r="X35" i="28"/>
  <c r="X36" i="28"/>
  <c r="X37" i="28"/>
  <c r="X38" i="28"/>
  <c r="X39" i="28"/>
  <c r="X40" i="28"/>
  <c r="X41" i="28"/>
  <c r="X42" i="28"/>
  <c r="X43" i="28"/>
  <c r="X44" i="28"/>
  <c r="X45" i="28"/>
  <c r="X46" i="28"/>
  <c r="X47" i="28"/>
  <c r="X48" i="28"/>
  <c r="X49" i="28"/>
  <c r="E61" i="28"/>
  <c r="F61" i="28"/>
  <c r="G61" i="28"/>
  <c r="H61" i="28"/>
  <c r="I61" i="28"/>
  <c r="J61" i="28"/>
  <c r="M61" i="28"/>
  <c r="O61" i="28"/>
  <c r="P61" i="28"/>
  <c r="Q61" i="28"/>
  <c r="Q62" i="28" s="1"/>
  <c r="R61" i="28"/>
  <c r="S61" i="28"/>
  <c r="T61" i="28"/>
  <c r="U61" i="28"/>
  <c r="V61" i="28"/>
  <c r="W61" i="28"/>
  <c r="Y25" i="28"/>
  <c r="Z25" i="28" s="1"/>
  <c r="Y26" i="28"/>
  <c r="Z26" i="28" s="1"/>
  <c r="Y27" i="28"/>
  <c r="Z27" i="28" s="1"/>
  <c r="Y28" i="28"/>
  <c r="Z28" i="28"/>
  <c r="Y29" i="28"/>
  <c r="Z29" i="28" s="1"/>
  <c r="Y30" i="28"/>
  <c r="Z30" i="28" s="1"/>
  <c r="Y31" i="28"/>
  <c r="Z31" i="28" s="1"/>
  <c r="Y32" i="28"/>
  <c r="Z32" i="28"/>
  <c r="Y33" i="28"/>
  <c r="Z33" i="28" s="1"/>
  <c r="Y34" i="28"/>
  <c r="Z34" i="28" s="1"/>
  <c r="Y35" i="28"/>
  <c r="Z35" i="28" s="1"/>
  <c r="Y36" i="28"/>
  <c r="Z36" i="28" s="1"/>
  <c r="Y37" i="28"/>
  <c r="Z37" i="28" s="1"/>
  <c r="Y38" i="28"/>
  <c r="Z38" i="28" s="1"/>
  <c r="Y39" i="28"/>
  <c r="Z39" i="28" s="1"/>
  <c r="Y40" i="28"/>
  <c r="Z40" i="28" s="1"/>
  <c r="Y41" i="28"/>
  <c r="Z41" i="28" s="1"/>
  <c r="Y42" i="28"/>
  <c r="Z42" i="28" s="1"/>
  <c r="Y43" i="28"/>
  <c r="Z43" i="28" s="1"/>
  <c r="Y44" i="28"/>
  <c r="Z44" i="28"/>
  <c r="Y45" i="28"/>
  <c r="Z45" i="28" s="1"/>
  <c r="Y46" i="28"/>
  <c r="Z46" i="28" s="1"/>
  <c r="Y47" i="28"/>
  <c r="Z47" i="28" s="1"/>
  <c r="Y48" i="28"/>
  <c r="Z48" i="28"/>
  <c r="Y49" i="28"/>
  <c r="Z49" i="28" s="1"/>
  <c r="C50" i="28"/>
  <c r="D50" i="28"/>
  <c r="C8" i="28"/>
  <c r="E50" i="28"/>
  <c r="F50" i="28"/>
  <c r="G50" i="28"/>
  <c r="G62" i="28"/>
  <c r="H50" i="28"/>
  <c r="H62" i="28" s="1"/>
  <c r="I50" i="28"/>
  <c r="J50" i="28"/>
  <c r="J74" i="28"/>
  <c r="K50" i="28"/>
  <c r="M50" i="28"/>
  <c r="M62" i="28" s="1"/>
  <c r="O50" i="28"/>
  <c r="O62" i="28"/>
  <c r="O74" i="28"/>
  <c r="P50" i="28"/>
  <c r="Q50" i="28"/>
  <c r="R50" i="28"/>
  <c r="R62" i="28" s="1"/>
  <c r="R74" i="28"/>
  <c r="S50" i="28"/>
  <c r="T50" i="28"/>
  <c r="U50" i="28"/>
  <c r="U74" i="28"/>
  <c r="V50" i="28"/>
  <c r="V62" i="28" s="1"/>
  <c r="W50" i="28"/>
  <c r="B51" i="28"/>
  <c r="X60" i="28"/>
  <c r="Y60" i="28"/>
  <c r="Y61" i="28" s="1"/>
  <c r="Z61" i="28" s="1"/>
  <c r="C61" i="28"/>
  <c r="C62" i="28" s="1"/>
  <c r="C75" i="28" s="1"/>
  <c r="C153" i="28" s="1"/>
  <c r="C173" i="28" s="1"/>
  <c r="C174" i="28" s="1"/>
  <c r="D61" i="28"/>
  <c r="E62" i="28"/>
  <c r="T62" i="28"/>
  <c r="T74" i="28"/>
  <c r="V74" i="28"/>
  <c r="S62" i="28"/>
  <c r="X69" i="28"/>
  <c r="Y69" i="28"/>
  <c r="Z69" i="28" s="1"/>
  <c r="X70" i="28"/>
  <c r="Y70" i="28"/>
  <c r="Z70" i="28" s="1"/>
  <c r="X71" i="28"/>
  <c r="X72" i="28"/>
  <c r="X73" i="28"/>
  <c r="Y71" i="28"/>
  <c r="Z71" i="28" s="1"/>
  <c r="Y72" i="28"/>
  <c r="Z72" i="28" s="1"/>
  <c r="Y73" i="28"/>
  <c r="Z73" i="28" s="1"/>
  <c r="C74" i="28"/>
  <c r="D74" i="28"/>
  <c r="C10" i="28" s="1"/>
  <c r="E74" i="28"/>
  <c r="E75" i="28" s="1"/>
  <c r="F74" i="28"/>
  <c r="G74" i="28"/>
  <c r="H74" i="28"/>
  <c r="H75" i="28" s="1"/>
  <c r="I74" i="28"/>
  <c r="K74" i="28"/>
  <c r="M74" i="28"/>
  <c r="P74" i="28"/>
  <c r="Q74" i="28"/>
  <c r="S74" i="28"/>
  <c r="S75" i="28" s="1"/>
  <c r="W74" i="28"/>
  <c r="X82" i="28"/>
  <c r="Y82" i="28"/>
  <c r="Z82" i="28" s="1"/>
  <c r="X85" i="28"/>
  <c r="Y85" i="28"/>
  <c r="Z85" i="28" s="1"/>
  <c r="X86" i="28"/>
  <c r="Y86" i="28"/>
  <c r="Z86" i="28" s="1"/>
  <c r="C87" i="28"/>
  <c r="D87" i="28"/>
  <c r="C12" i="28" s="1"/>
  <c r="E87" i="28"/>
  <c r="F87" i="28"/>
  <c r="G87" i="28"/>
  <c r="H87" i="28"/>
  <c r="I87" i="28"/>
  <c r="J87" i="28"/>
  <c r="K87" i="28"/>
  <c r="M87" i="28"/>
  <c r="O87" i="28"/>
  <c r="P87" i="28"/>
  <c r="Q87" i="28"/>
  <c r="R87" i="28"/>
  <c r="S87" i="28"/>
  <c r="T87" i="28"/>
  <c r="U87" i="28"/>
  <c r="V87" i="28"/>
  <c r="W87" i="28"/>
  <c r="X94" i="28"/>
  <c r="Y94" i="28"/>
  <c r="Z94" i="28" s="1"/>
  <c r="X95" i="28"/>
  <c r="X96" i="28"/>
  <c r="X97" i="28"/>
  <c r="X98" i="28"/>
  <c r="Y95" i="28"/>
  <c r="Z95" i="28" s="1"/>
  <c r="Y96" i="28"/>
  <c r="Z96" i="28" s="1"/>
  <c r="Y97" i="28"/>
  <c r="Z97" i="28" s="1"/>
  <c r="Y98" i="28"/>
  <c r="Z98" i="28" s="1"/>
  <c r="C99" i="28"/>
  <c r="D99" i="28"/>
  <c r="C13" i="28" s="1"/>
  <c r="E99" i="28"/>
  <c r="F99" i="28"/>
  <c r="G99" i="28"/>
  <c r="H99" i="28"/>
  <c r="I99" i="28"/>
  <c r="J99" i="28"/>
  <c r="K99" i="28"/>
  <c r="M99" i="28"/>
  <c r="O99" i="28"/>
  <c r="P99" i="28"/>
  <c r="Q99" i="28"/>
  <c r="R99" i="28"/>
  <c r="S99" i="28"/>
  <c r="T99" i="28"/>
  <c r="U99" i="28"/>
  <c r="V99" i="28"/>
  <c r="W99" i="28"/>
  <c r="X106" i="28"/>
  <c r="X109" i="28" s="1"/>
  <c r="Y106" i="28"/>
  <c r="Z106" i="28" s="1"/>
  <c r="X107" i="28"/>
  <c r="Y107" i="28"/>
  <c r="Z107" i="28"/>
  <c r="X108" i="28"/>
  <c r="Y108" i="28"/>
  <c r="Z108" i="28" s="1"/>
  <c r="C109" i="28"/>
  <c r="D109" i="28"/>
  <c r="C14" i="28" s="1"/>
  <c r="E109" i="28"/>
  <c r="F109" i="28"/>
  <c r="G109" i="28"/>
  <c r="H109" i="28"/>
  <c r="I109" i="28"/>
  <c r="J109" i="28"/>
  <c r="K109" i="28"/>
  <c r="M109" i="28"/>
  <c r="O109" i="28"/>
  <c r="P109" i="28"/>
  <c r="Q109" i="28"/>
  <c r="R109" i="28"/>
  <c r="S109" i="28"/>
  <c r="T109" i="28"/>
  <c r="U109" i="28"/>
  <c r="V109" i="28"/>
  <c r="W109" i="28"/>
  <c r="X116" i="28"/>
  <c r="Y116" i="28"/>
  <c r="Z116" i="28" s="1"/>
  <c r="X117" i="28"/>
  <c r="X118" i="28" s="1"/>
  <c r="Y117" i="28"/>
  <c r="Z117" i="28" s="1"/>
  <c r="C118" i="28"/>
  <c r="D118" i="28"/>
  <c r="C15" i="28" s="1"/>
  <c r="E118" i="28"/>
  <c r="F118" i="28"/>
  <c r="G118" i="28"/>
  <c r="H118" i="28"/>
  <c r="I118" i="28"/>
  <c r="J118" i="28"/>
  <c r="K118" i="28"/>
  <c r="M118" i="28"/>
  <c r="O118" i="28"/>
  <c r="P118" i="28"/>
  <c r="Q118" i="28"/>
  <c r="R118" i="28"/>
  <c r="S118" i="28"/>
  <c r="T118" i="28"/>
  <c r="U118" i="28"/>
  <c r="V118" i="28"/>
  <c r="W118" i="28"/>
  <c r="X126" i="28"/>
  <c r="Y126" i="28"/>
  <c r="Z126" i="28" s="1"/>
  <c r="X127" i="28"/>
  <c r="X130" i="28" s="1"/>
  <c r="Y127" i="28"/>
  <c r="Z127" i="28" s="1"/>
  <c r="X128" i="28"/>
  <c r="Y128" i="28"/>
  <c r="Z128" i="28" s="1"/>
  <c r="X129" i="28"/>
  <c r="Y129" i="28"/>
  <c r="Z129" i="28" s="1"/>
  <c r="C130" i="28"/>
  <c r="D130" i="28"/>
  <c r="C16" i="28" s="1"/>
  <c r="E130" i="28"/>
  <c r="F130" i="28"/>
  <c r="G130" i="28"/>
  <c r="H130" i="28"/>
  <c r="I130" i="28"/>
  <c r="I152" i="28"/>
  <c r="J130" i="28"/>
  <c r="K130" i="28"/>
  <c r="M130" i="28"/>
  <c r="O130" i="28"/>
  <c r="P130" i="28"/>
  <c r="Q130" i="28"/>
  <c r="R130" i="28"/>
  <c r="S130" i="28"/>
  <c r="T130" i="28"/>
  <c r="U130" i="28"/>
  <c r="V130" i="28"/>
  <c r="W130" i="28"/>
  <c r="X137" i="28"/>
  <c r="Y137" i="28"/>
  <c r="Z137" i="28" s="1"/>
  <c r="X138" i="28"/>
  <c r="Y138" i="28"/>
  <c r="X144" i="28"/>
  <c r="Z144" i="28"/>
  <c r="X145" i="28"/>
  <c r="Z145" i="28"/>
  <c r="X146" i="28"/>
  <c r="Y146" i="28"/>
  <c r="Z146" i="28" s="1"/>
  <c r="X147" i="28"/>
  <c r="Y147" i="28"/>
  <c r="Z147" i="28" s="1"/>
  <c r="X148" i="28"/>
  <c r="Y148" i="28"/>
  <c r="Z148" i="28" s="1"/>
  <c r="X149" i="28"/>
  <c r="Y149" i="28"/>
  <c r="Z149" i="28" s="1"/>
  <c r="X150" i="28"/>
  <c r="Y150" i="28"/>
  <c r="Z150" i="28"/>
  <c r="X151" i="28"/>
  <c r="Y151" i="28"/>
  <c r="Z151" i="28" s="1"/>
  <c r="C152" i="28"/>
  <c r="D152" i="28"/>
  <c r="C17" i="28" s="1"/>
  <c r="E152" i="28"/>
  <c r="F152" i="28"/>
  <c r="G152" i="28"/>
  <c r="H152" i="28"/>
  <c r="J152" i="28"/>
  <c r="K152" i="28"/>
  <c r="K169" i="28"/>
  <c r="K172" i="28" s="1"/>
  <c r="M152" i="28"/>
  <c r="N152" i="28"/>
  <c r="O152" i="28"/>
  <c r="P152" i="28"/>
  <c r="Q152" i="28"/>
  <c r="R169" i="28"/>
  <c r="R172" i="28" s="1"/>
  <c r="R152" i="28"/>
  <c r="S152" i="28"/>
  <c r="T152" i="28"/>
  <c r="U152" i="28"/>
  <c r="V152" i="28"/>
  <c r="W152" i="28"/>
  <c r="X161" i="28"/>
  <c r="Y161" i="28"/>
  <c r="Z161" i="28" s="1"/>
  <c r="X162" i="28"/>
  <c r="X163" i="28"/>
  <c r="X164" i="28"/>
  <c r="X165" i="28"/>
  <c r="X166" i="28"/>
  <c r="X167" i="28"/>
  <c r="X168" i="28"/>
  <c r="Y162" i="28"/>
  <c r="Z162" i="28" s="1"/>
  <c r="Y163" i="28"/>
  <c r="Y164" i="28"/>
  <c r="Z164" i="28" s="1"/>
  <c r="Y165" i="28"/>
  <c r="Z165" i="28"/>
  <c r="Y166" i="28"/>
  <c r="Z166" i="28" s="1"/>
  <c r="Y167" i="28"/>
  <c r="Z167" i="28" s="1"/>
  <c r="Y168" i="28"/>
  <c r="Z168" i="28" s="1"/>
  <c r="D169" i="28"/>
  <c r="C18" i="28"/>
  <c r="E169" i="28"/>
  <c r="E172" i="28" s="1"/>
  <c r="E175" i="28" s="1"/>
  <c r="F169" i="28"/>
  <c r="F172" i="28" s="1"/>
  <c r="G169" i="28"/>
  <c r="G172" i="28" s="1"/>
  <c r="H169" i="28"/>
  <c r="H172" i="28" s="1"/>
  <c r="I169" i="28"/>
  <c r="I172" i="28" s="1"/>
  <c r="I175" i="28" s="1"/>
  <c r="J169" i="28"/>
  <c r="J172" i="28" s="1"/>
  <c r="J175" i="28" s="1"/>
  <c r="M169" i="28"/>
  <c r="M172" i="28" s="1"/>
  <c r="O169" i="28"/>
  <c r="O172" i="28" s="1"/>
  <c r="O175" i="28" s="1"/>
  <c r="P169" i="28"/>
  <c r="P172" i="28" s="1"/>
  <c r="Q169" i="28"/>
  <c r="Q172" i="28" s="1"/>
  <c r="S169" i="28"/>
  <c r="S172" i="28" s="1"/>
  <c r="S175" i="28" s="1"/>
  <c r="T169" i="28"/>
  <c r="T172" i="28" s="1"/>
  <c r="T175" i="28" s="1"/>
  <c r="U169" i="28"/>
  <c r="U172" i="28" s="1"/>
  <c r="U175" i="28" s="1"/>
  <c r="V169" i="28"/>
  <c r="V172" i="28" s="1"/>
  <c r="W169" i="28"/>
  <c r="W172" i="28" s="1"/>
  <c r="W175" i="28" s="1"/>
  <c r="B10" i="27"/>
  <c r="D10" i="27" s="1"/>
  <c r="B11" i="27"/>
  <c r="D11" i="27" s="1"/>
  <c r="G11" i="27" s="1"/>
  <c r="E18" i="5"/>
  <c r="F15" i="27" s="1"/>
  <c r="B18" i="27"/>
  <c r="D18" i="27" s="1"/>
  <c r="B19" i="27"/>
  <c r="D19" i="27" s="1"/>
  <c r="C20" i="27"/>
  <c r="C21" i="27" s="1"/>
  <c r="C27" i="27"/>
  <c r="D27" i="27" s="1"/>
  <c r="C28" i="27"/>
  <c r="D28" i="27" s="1"/>
  <c r="C29" i="27"/>
  <c r="D29" i="27" s="1"/>
  <c r="C31" i="27"/>
  <c r="D31" i="27" s="1"/>
  <c r="C33" i="27"/>
  <c r="D33" i="27" s="1"/>
  <c r="C34" i="27"/>
  <c r="D34" i="27" s="1"/>
  <c r="C36" i="27"/>
  <c r="D36" i="27" s="1"/>
  <c r="B23" i="27"/>
  <c r="D23" i="27" s="1"/>
  <c r="F27" i="27"/>
  <c r="F28" i="27"/>
  <c r="F29" i="27"/>
  <c r="F33" i="27"/>
  <c r="F34" i="27"/>
  <c r="B16" i="11"/>
  <c r="B26" i="11" s="1"/>
  <c r="F12" i="6"/>
  <c r="F13" i="6"/>
  <c r="F14" i="6"/>
  <c r="F15" i="6"/>
  <c r="F19" i="6"/>
  <c r="F20" i="6"/>
  <c r="F21" i="6"/>
  <c r="F22" i="6"/>
  <c r="F23" i="6"/>
  <c r="F24" i="6"/>
  <c r="B25" i="6"/>
  <c r="F28" i="6"/>
  <c r="E31" i="6"/>
  <c r="W62" i="28"/>
  <c r="W75" i="28" s="1"/>
  <c r="D172" i="28"/>
  <c r="Y109" i="28"/>
  <c r="Z138" i="28"/>
  <c r="J44" i="29"/>
  <c r="C13" i="6"/>
  <c r="H18" i="5"/>
  <c r="F18" i="27" s="1"/>
  <c r="C30" i="6"/>
  <c r="D62" i="28"/>
  <c r="D75" i="28"/>
  <c r="C11" i="28" s="1"/>
  <c r="Y87" i="28"/>
  <c r="Z87" i="28" s="1"/>
  <c r="B18" i="5"/>
  <c r="B20" i="27" s="1"/>
  <c r="C9" i="28"/>
  <c r="J47" i="29"/>
  <c r="D56" i="29" l="1"/>
  <c r="D60" i="29"/>
  <c r="M50" i="29"/>
  <c r="J50" i="29"/>
  <c r="D18" i="5"/>
  <c r="F13" i="27" s="1"/>
  <c r="D58" i="29"/>
  <c r="F10" i="27"/>
  <c r="C24" i="6"/>
  <c r="B19" i="10"/>
  <c r="B20" i="10" s="1"/>
  <c r="F20" i="27"/>
  <c r="D22" i="27"/>
  <c r="G22" i="27" s="1"/>
  <c r="G27" i="27"/>
  <c r="E33" i="25"/>
  <c r="G18" i="27"/>
  <c r="G10" i="27"/>
  <c r="G24" i="27"/>
  <c r="G44" i="27"/>
  <c r="G41" i="27"/>
  <c r="J11" i="29"/>
  <c r="G23" i="27"/>
  <c r="D14" i="29"/>
  <c r="J14" i="29" s="1"/>
  <c r="H20" i="29"/>
  <c r="D37" i="27"/>
  <c r="G37" i="27" s="1"/>
  <c r="G43" i="27"/>
  <c r="G36" i="27"/>
  <c r="G28" i="27"/>
  <c r="G13" i="27"/>
  <c r="E153" i="28"/>
  <c r="E173" i="28" s="1"/>
  <c r="E174" i="28" s="1"/>
  <c r="G175" i="28"/>
  <c r="M175" i="28"/>
  <c r="H175" i="28"/>
  <c r="Y169" i="28"/>
  <c r="H153" i="28"/>
  <c r="H173" i="28" s="1"/>
  <c r="N175" i="28"/>
  <c r="N75" i="28"/>
  <c r="C7" i="6"/>
  <c r="D21" i="10"/>
  <c r="E33" i="18"/>
  <c r="Y130" i="28"/>
  <c r="Z130" i="28" s="1"/>
  <c r="D175" i="28"/>
  <c r="Q175" i="28"/>
  <c r="X152" i="28"/>
  <c r="G75" i="28"/>
  <c r="G153" i="28" s="1"/>
  <c r="G173" i="28" s="1"/>
  <c r="G174" i="28" s="1"/>
  <c r="V75" i="28"/>
  <c r="U153" i="28" s="1"/>
  <c r="V173" i="28" s="1"/>
  <c r="V174" i="28" s="1"/>
  <c r="P62" i="28"/>
  <c r="P75" i="28" s="1"/>
  <c r="O153" i="28" s="1"/>
  <c r="P173" i="28" s="1"/>
  <c r="P174" i="28" s="1"/>
  <c r="M75" i="28"/>
  <c r="I62" i="28"/>
  <c r="I75" i="28" s="1"/>
  <c r="I153" i="28" s="1"/>
  <c r="I173" i="28" s="1"/>
  <c r="I174" i="28" s="1"/>
  <c r="F62" i="28"/>
  <c r="F75" i="28" s="1"/>
  <c r="F153" i="28" s="1"/>
  <c r="F173" i="28" s="1"/>
  <c r="F174" i="28" s="1"/>
  <c r="E33" i="21"/>
  <c r="E33" i="16"/>
  <c r="E34" i="11"/>
  <c r="D16" i="26"/>
  <c r="D26" i="26" s="1"/>
  <c r="D33" i="26" s="1"/>
  <c r="G25" i="27"/>
  <c r="C23" i="6"/>
  <c r="J15" i="29"/>
  <c r="Y74" i="28"/>
  <c r="Z74" i="28" s="1"/>
  <c r="F175" i="28"/>
  <c r="R153" i="28"/>
  <c r="S173" i="28" s="1"/>
  <c r="S174" i="28" s="1"/>
  <c r="X87" i="28"/>
  <c r="K75" i="28"/>
  <c r="U62" i="28"/>
  <c r="U75" i="28" s="1"/>
  <c r="O75" i="28"/>
  <c r="N153" i="28" s="1"/>
  <c r="K62" i="28"/>
  <c r="L75" i="28"/>
  <c r="L153" i="28" s="1"/>
  <c r="L173" i="28" s="1"/>
  <c r="L174" i="28" s="1"/>
  <c r="L175" i="28"/>
  <c r="J48" i="29"/>
  <c r="F18" i="5"/>
  <c r="E33" i="24"/>
  <c r="D16" i="20"/>
  <c r="D26" i="20" s="1"/>
  <c r="D33" i="20" s="1"/>
  <c r="D16" i="19"/>
  <c r="D26" i="19" s="1"/>
  <c r="D33" i="19" s="1"/>
  <c r="E33" i="19"/>
  <c r="D16" i="18"/>
  <c r="D26" i="18" s="1"/>
  <c r="D33" i="18" s="1"/>
  <c r="D16" i="16"/>
  <c r="D26" i="16" s="1"/>
  <c r="D33" i="16" s="1"/>
  <c r="E33" i="14"/>
  <c r="D16" i="13"/>
  <c r="D26" i="13" s="1"/>
  <c r="D33" i="13" s="1"/>
  <c r="Q75" i="28"/>
  <c r="P153" i="28" s="1"/>
  <c r="Q173" i="28" s="1"/>
  <c r="Q174" i="28" s="1"/>
  <c r="D33" i="29"/>
  <c r="J33" i="29" s="1"/>
  <c r="J30" i="29"/>
  <c r="V153" i="28"/>
  <c r="W173" i="28" s="1"/>
  <c r="W174" i="28" s="1"/>
  <c r="S153" i="28"/>
  <c r="T173" i="28" s="1"/>
  <c r="T174" i="28" s="1"/>
  <c r="M153" i="28"/>
  <c r="M173" i="28" s="1"/>
  <c r="M174" i="28" s="1"/>
  <c r="Y172" i="28"/>
  <c r="Y175" i="28" s="1"/>
  <c r="Z169" i="28"/>
  <c r="H174" i="28"/>
  <c r="Y99" i="28"/>
  <c r="Z99" i="28" s="1"/>
  <c r="D20" i="27"/>
  <c r="G20" i="27" s="1"/>
  <c r="Y50" i="28"/>
  <c r="Z163" i="28"/>
  <c r="X169" i="28"/>
  <c r="X172" i="28" s="1"/>
  <c r="X175" i="28" s="1"/>
  <c r="X99" i="28"/>
  <c r="X74" i="28"/>
  <c r="T75" i="28"/>
  <c r="R75" i="28"/>
  <c r="Q153" i="28" s="1"/>
  <c r="R173" i="28" s="1"/>
  <c r="R174" i="28" s="1"/>
  <c r="J62" i="28"/>
  <c r="J75" i="28" s="1"/>
  <c r="D16" i="21"/>
  <c r="D26" i="21" s="1"/>
  <c r="D33" i="21" s="1"/>
  <c r="D16" i="17"/>
  <c r="D26" i="17" s="1"/>
  <c r="D33" i="17" s="1"/>
  <c r="X61" i="28"/>
  <c r="D153" i="28"/>
  <c r="D173" i="28" s="1"/>
  <c r="D174" i="28" s="1"/>
  <c r="Y152" i="28"/>
  <c r="Z152" i="28" s="1"/>
  <c r="B31" i="6"/>
  <c r="Z109" i="28"/>
  <c r="G29" i="27"/>
  <c r="Y118" i="28"/>
  <c r="Z118" i="28" s="1"/>
  <c r="D16" i="25"/>
  <c r="D26" i="25" s="1"/>
  <c r="D33" i="25" s="1"/>
  <c r="D16" i="11"/>
  <c r="D26" i="11" s="1"/>
  <c r="D34" i="11" s="1"/>
  <c r="J153" i="28"/>
  <c r="J173" i="28" s="1"/>
  <c r="J174" i="28" s="1"/>
  <c r="T153" i="28"/>
  <c r="U173" i="28" s="1"/>
  <c r="U174" i="28" s="1"/>
  <c r="G15" i="27"/>
  <c r="K153" i="28"/>
  <c r="K173" i="28" s="1"/>
  <c r="K174" i="28" s="1"/>
  <c r="X50" i="28"/>
  <c r="C19" i="6"/>
  <c r="D16" i="12"/>
  <c r="D26" i="12" s="1"/>
  <c r="D33" i="12" s="1"/>
  <c r="D16" i="23"/>
  <c r="D26" i="23" s="1"/>
  <c r="D33" i="23" s="1"/>
  <c r="E33" i="23"/>
  <c r="D16" i="22"/>
  <c r="D26" i="22" s="1"/>
  <c r="D33" i="22" s="1"/>
  <c r="D16" i="15"/>
  <c r="D26" i="15" s="1"/>
  <c r="D33" i="15" s="1"/>
  <c r="E33" i="15"/>
  <c r="D16" i="14"/>
  <c r="D26" i="14" s="1"/>
  <c r="D33" i="14" s="1"/>
  <c r="G34" i="27"/>
  <c r="K175" i="28"/>
  <c r="C175" i="28"/>
  <c r="V175" i="28"/>
  <c r="R175" i="28"/>
  <c r="Z60" i="28"/>
  <c r="G19" i="27"/>
  <c r="G35" i="27"/>
  <c r="G30" i="27"/>
  <c r="G12" i="27"/>
  <c r="G40" i="27"/>
  <c r="G16" i="27"/>
  <c r="G33" i="27"/>
  <c r="G31" i="27"/>
  <c r="G17" i="27"/>
  <c r="C38" i="10"/>
  <c r="G32" i="27"/>
  <c r="G42" i="27"/>
  <c r="Y153" i="28"/>
  <c r="Z153" i="28" s="1"/>
  <c r="J52" i="29"/>
  <c r="D54" i="29"/>
  <c r="J54" i="29" s="1"/>
  <c r="D39" i="29"/>
  <c r="J39" i="29" s="1"/>
  <c r="J36" i="29"/>
  <c r="J42" i="29"/>
  <c r="D45" i="29"/>
  <c r="J45" i="29" s="1"/>
  <c r="J23" i="29"/>
  <c r="D26" i="29"/>
  <c r="J26" i="29" s="1"/>
  <c r="C38" i="27"/>
  <c r="C47" i="27" s="1"/>
  <c r="I18" i="5"/>
  <c r="K18" i="5" s="1"/>
  <c r="B21" i="27"/>
  <c r="B38" i="27" s="1"/>
  <c r="B47" i="27" s="1"/>
  <c r="A26" i="6"/>
  <c r="C20" i="6"/>
  <c r="C28" i="6"/>
  <c r="C21" i="6"/>
  <c r="C22" i="6"/>
  <c r="C8" i="6"/>
  <c r="C12" i="6"/>
  <c r="K16" i="5"/>
  <c r="J53" i="29"/>
  <c r="C14" i="6"/>
  <c r="D19" i="10" l="1"/>
  <c r="D20" i="10" s="1"/>
  <c r="D62" i="29"/>
  <c r="D20" i="29"/>
  <c r="J20" i="29" s="1"/>
  <c r="M20" i="29" s="1"/>
  <c r="O173" i="28"/>
  <c r="O174" i="28" s="1"/>
  <c r="N173" i="28"/>
  <c r="N174" i="28" s="1"/>
  <c r="D21" i="27"/>
  <c r="D38" i="27" s="1"/>
  <c r="D47" i="27" s="1"/>
  <c r="X62" i="28"/>
  <c r="X75" i="28" s="1"/>
  <c r="W153" i="28" s="1"/>
  <c r="X173" i="28" s="1"/>
  <c r="X174" i="28" s="1"/>
  <c r="A29" i="6"/>
  <c r="C31" i="6"/>
  <c r="A17" i="6"/>
  <c r="Z50" i="28"/>
  <c r="Y62" i="28"/>
  <c r="B25" i="10"/>
  <c r="F26" i="27"/>
  <c r="G26" i="27" s="1"/>
  <c r="Y75" i="28" l="1"/>
  <c r="Z62" i="28"/>
  <c r="D25" i="10"/>
  <c r="D38" i="10" s="1"/>
  <c r="B38" i="10"/>
  <c r="Z75" i="28" l="1"/>
  <c r="X153" i="28"/>
  <c r="Y173" i="28" s="1"/>
  <c r="Y174" i="28" s="1"/>
  <c r="D4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tc={CE96AF21-91B6-4114-BBD0-5EE65ED42EDE}</author>
    <author>tc={64490148-24C4-479B-9DA3-F260C89F52EA}</author>
  </authors>
  <commentList>
    <comment ref="K42" authorId="0" shapeId="0" xr:uid="{CE96AF21-91B6-4114-BBD0-5EE65ED42EDE}">
      <text>
        <t>[Threaded comment]
Your version of Excel allows you to read this threaded comment; however, any edits to it will get removed if the file is opened in a newer version of Excel. Learn more: https://go.microsoft.com/fwlink/?linkid=870924
Comment:
    If expended, please note.</t>
      </text>
    </comment>
    <comment ref="K43" authorId="1" shapeId="0" xr:uid="{64490148-24C4-479B-9DA3-F260C89F52EA}">
      <text>
        <t>[Threaded comment]
Your version of Excel allows you to read this threaded comment; however, any edits to it will get removed if the file is opened in a newer version of Excel. Learn more: https://go.microsoft.com/fwlink/?linkid=870924
Comment:
    If expended, please note.</t>
      </text>
    </comment>
  </commentList>
</comments>
</file>

<file path=xl/sharedStrings.xml><?xml version="1.0" encoding="utf-8"?>
<sst xmlns="http://schemas.openxmlformats.org/spreadsheetml/2006/main" count="1876" uniqueCount="602">
  <si>
    <t>Contract Module Table of Contents</t>
  </si>
  <si>
    <t>:)</t>
  </si>
  <si>
    <t>Instructions: Enter the page number that begins each section in the "Page" column. Page numbers are automatically added to each tab in this file; use these page numbers to complete this Table of Contents. If additional tabs are added, they should be added to this page as well. To identify the page numbers assigned to each tab/section, right-click on any tab, and select "Select All Sheets" from the menu; then select "Print Preview" from the File menu. Remember to "deselect" all tabs when done by clicking on any tab other than the active tab, making only one tab white (the others gray). Click on underlined text to move to the named tab. Sections not underlined are located in a separate file, Contract Module Part II.</t>
  </si>
  <si>
    <t>Section</t>
  </si>
  <si>
    <t>Item</t>
  </si>
  <si>
    <t>Page</t>
  </si>
  <si>
    <t>Section C.I.A.</t>
  </si>
  <si>
    <t>Allocation to the Planning and Service Area (PSA)</t>
  </si>
  <si>
    <t>Section C.I.B.</t>
  </si>
  <si>
    <t>OAA Title IIIB Services Expenditures</t>
  </si>
  <si>
    <t>Section C.I.C.</t>
  </si>
  <si>
    <t xml:space="preserve">Service Units and Costs Projections - Provider Summary </t>
  </si>
  <si>
    <t>Section C.I.E.</t>
  </si>
  <si>
    <t>Service Units and Cost Projections - PSA Summary</t>
  </si>
  <si>
    <t>Section C.I.F.AAA.</t>
  </si>
  <si>
    <t xml:space="preserve">Areawide Funding Profile </t>
  </si>
  <si>
    <t>Section C.I.F.</t>
  </si>
  <si>
    <t>County Funding Profile</t>
  </si>
  <si>
    <t>Section C.I.G.</t>
  </si>
  <si>
    <t>Areawide Funding Summary</t>
  </si>
  <si>
    <t>Section C.II.A.</t>
  </si>
  <si>
    <t>AAA Administration Budget</t>
  </si>
  <si>
    <t>Section C.II.B.</t>
  </si>
  <si>
    <t>OAA Budget Summary</t>
  </si>
  <si>
    <t>Section C.II.C.</t>
  </si>
  <si>
    <t>Financial and Compliance Audit Schedule</t>
  </si>
  <si>
    <t>Section C.III</t>
  </si>
  <si>
    <t>AAA Monitoring Schedule</t>
  </si>
  <si>
    <t>Section C.IV</t>
  </si>
  <si>
    <t>Contract Providers</t>
  </si>
  <si>
    <t>Section C.V</t>
  </si>
  <si>
    <t>Contract Module Review Checklist</t>
  </si>
  <si>
    <t>Attachments</t>
  </si>
  <si>
    <t>Contract Module Attachments</t>
  </si>
  <si>
    <t>About This Contract Module File</t>
  </si>
  <si>
    <r>
      <t>Instructions:</t>
    </r>
    <r>
      <rPr>
        <sz val="12"/>
        <rFont val="Times New Roman"/>
        <family val="1"/>
      </rPr>
      <t xml:space="preserve">
1. All information needed in the Contract Module portion of your area plan should be placed in this Excel workbook (Contract Module.xls) or a separate file referenced in this workbook. If you want to include additional information in this workbook, you may insert the information in one or more new worksheets. Worksheets can be created/inserted by selecting "Worksheet" from the Insert menu.  If you want to link to other files, the names of the files must be referenced in the Attachments tab in this workbook. Add the names of additional worksheets included in the workbook to the list of attachments. Do not include in the list of attachments worksheets that are already provided in the Contract Module.
</t>
    </r>
  </si>
  <si>
    <t>2. Enter your PSA number on the first page in the blank next to "PSA" and in the first row of each worksheet next to the text "PSA." If you are entering information for the original submittal of the contract module for the year, enter the date the file will be submitted to the Department next to the text "Original Submission Date." If you are updating information in the worksheet after the original submission, do not change the original submission date; instead enter the date the contract module is being resubmitted next to the text "Resubmission Date."</t>
  </si>
  <si>
    <r>
      <t xml:space="preserve">3. Instructions have been included in italics in a row at the top of most worksheets.  After completing the contract module, we recommend the </t>
    </r>
    <r>
      <rPr>
        <i/>
        <sz val="12"/>
        <rFont val="Times New Roman"/>
        <family val="1"/>
      </rPr>
      <t>Instructions</t>
    </r>
    <r>
      <rPr>
        <sz val="12"/>
        <rFont val="Times New Roman"/>
        <family val="1"/>
      </rPr>
      <t xml:space="preserve"> row in each worksheet be hidden to make the document more readable. To hide the row, highlight the row and select "Row/Hide" from the Format menu.</t>
    </r>
  </si>
  <si>
    <t>General Information About Colors Used in This Workbook</t>
  </si>
  <si>
    <t>Cells in this workbook are color coded as follows:</t>
  </si>
  <si>
    <t xml:space="preserve">Purple cells are calculated (contain formulas). Data should not be typed into purple cells. </t>
  </si>
  <si>
    <t xml:space="preserve">Yellow cells require your input. The information should come directly from the allocation spreadsheet issued by the Department. </t>
  </si>
  <si>
    <t xml:space="preserve">Aqua fields require your input, if applicable.  </t>
  </si>
  <si>
    <r>
      <t>Gray cross-hatched cells are not applicable and should not be updated</t>
    </r>
    <r>
      <rPr>
        <b/>
        <sz val="10"/>
        <rFont val="Times New Roman"/>
        <family val="1"/>
      </rPr>
      <t>.</t>
    </r>
  </si>
  <si>
    <t xml:space="preserve">PSA:                    Original Submission Date:                                     </t>
  </si>
  <si>
    <t xml:space="preserve">C.I.A. -  Allocation to the Planning and Service Area </t>
  </si>
  <si>
    <t xml:space="preserve">This worksheet documents all funds allocated to the PSA. The “Original Allocation” row contains the continuation budget amount issued in the original contract for the year. The amount on this line does not change. The “Revised Allocation” line is the amount of the allocations after the actual federal grant award for the year is received. It is also where subsequent changes in allocations via contract amendments are reflected.  </t>
  </si>
  <si>
    <r>
      <t xml:space="preserve">Less (-) Transfer Amount </t>
    </r>
    <r>
      <rPr>
        <sz val="12"/>
        <rFont val="Times New Roman"/>
        <family val="1"/>
      </rPr>
      <t xml:space="preserve">and </t>
    </r>
    <r>
      <rPr>
        <b/>
        <sz val="12"/>
        <rFont val="Times New Roman"/>
        <family val="1"/>
      </rPr>
      <t xml:space="preserve">Plus (+) Transfer Amount </t>
    </r>
    <r>
      <rPr>
        <sz val="12"/>
        <rFont val="Times New Roman"/>
        <family val="1"/>
      </rPr>
      <t xml:space="preserve">contain transfers between titles. The amounts must be within allowable percentages: B to C or C to B can be no more than 30 percent (i.e., B ↔ [C1+C2]); amounts transferred between C1 and C2 can be no more than 40 percent of the source title (not the combined amount of [C1+C2]. </t>
    </r>
    <r>
      <rPr>
        <b/>
        <sz val="12"/>
        <rFont val="Times New Roman"/>
        <family val="1"/>
      </rPr>
      <t>Adjusted Amount</t>
    </r>
    <r>
      <rPr>
        <sz val="12"/>
        <rFont val="Times New Roman"/>
        <family val="1"/>
      </rPr>
      <t xml:space="preserve"> is the total after the transfers. </t>
    </r>
    <r>
      <rPr>
        <b/>
        <sz val="12"/>
        <rFont val="Times New Roman"/>
        <family val="1"/>
      </rPr>
      <t>Carry Forward Funds</t>
    </r>
    <r>
      <rPr>
        <sz val="12"/>
        <rFont val="Times New Roman"/>
        <family val="1"/>
      </rPr>
      <t xml:space="preserve"> must be exact amounts and allocated to the titles in which they were awarded. </t>
    </r>
    <r>
      <rPr>
        <b/>
        <sz val="12"/>
        <rFont val="Times New Roman"/>
        <family val="1"/>
      </rPr>
      <t>Total Funds</t>
    </r>
    <r>
      <rPr>
        <sz val="12"/>
        <rFont val="Times New Roman"/>
        <family val="1"/>
      </rPr>
      <t xml:space="preserve"> equals the total after all adjustments have been made. </t>
    </r>
    <r>
      <rPr>
        <b/>
        <sz val="12"/>
        <rFont val="Times New Roman"/>
        <family val="1"/>
      </rPr>
      <t xml:space="preserve">Total OAA </t>
    </r>
    <r>
      <rPr>
        <sz val="12"/>
        <rFont val="Times New Roman"/>
        <family val="1"/>
      </rPr>
      <t xml:space="preserve">plus the </t>
    </r>
    <r>
      <rPr>
        <b/>
        <sz val="12"/>
        <rFont val="Times New Roman"/>
        <family val="1"/>
      </rPr>
      <t xml:space="preserve">GR AAA admin </t>
    </r>
    <r>
      <rPr>
        <sz val="12"/>
        <rFont val="Times New Roman"/>
        <family val="1"/>
      </rPr>
      <t xml:space="preserve">will equal the contract amount. </t>
    </r>
    <r>
      <rPr>
        <b/>
        <sz val="12"/>
        <rFont val="Times New Roman"/>
        <family val="1"/>
      </rPr>
      <t xml:space="preserve">State General Revenue Allocations </t>
    </r>
    <r>
      <rPr>
        <sz val="12"/>
        <rFont val="Times New Roman"/>
        <family val="1"/>
      </rPr>
      <t xml:space="preserve">and </t>
    </r>
    <r>
      <rPr>
        <b/>
        <sz val="12"/>
        <rFont val="Times New Roman"/>
        <family val="1"/>
      </rPr>
      <t xml:space="preserve">Supplemental Resource Activities (State, Federal, and Private) </t>
    </r>
    <r>
      <rPr>
        <sz val="12"/>
        <rFont val="Times New Roman"/>
        <family val="1"/>
      </rPr>
      <t xml:space="preserve">should match current contract amounts and the amounts detailed in CIRTS.  </t>
    </r>
    <r>
      <rPr>
        <b/>
        <sz val="12"/>
        <rFont val="Times New Roman"/>
        <family val="1"/>
      </rPr>
      <t xml:space="preserve">Transfer Amount </t>
    </r>
    <r>
      <rPr>
        <sz val="12"/>
        <rFont val="Times New Roman"/>
        <family val="1"/>
      </rPr>
      <t>sums up transfers recorded in previous four columns.</t>
    </r>
  </si>
  <si>
    <t>Instructions:
Update all yellow and aqua-colored cells as appropriate. Purple cells are calculated automatically. For Title IIIB, C1, and C2, include the total amount for Title IIIB, C1, and C2 services in the table.  Indicate below the table, the portion of the total maintained by the AAA as Title IIIB LAN set aside and Title IIIB, C1, and C2 Disaster Recovery Reserves. The Title IIIB LAN set aside currently approved by the Department cannot be increased. The Title IIIB, CI, and CII Disaster Recovery Reserves must remain in reserve until the need arises, when the Department will issue further guidance.  In accordance with the requirement for Area Agencies to describe all activities of the Agency, whether funded by public or private funds, and ensuring the Agency is managing the availability of financial resources for programs and services used to carry out programs for the elderly the operating budget must include ALL of the sources of funding and be included in the spreadsheets. (OAA and Chapter 430.2053, F.S) (Board and other non-DOEA funds should go under OTHERS.)</t>
  </si>
  <si>
    <t xml:space="preserve">      C.1.A - FEDERAL ALLOCATION TO THE PLANNING AND SERVICE AREA  </t>
  </si>
  <si>
    <t>OAA FEDERAL FUNDING</t>
  </si>
  <si>
    <t>AAA</t>
  </si>
  <si>
    <t>TITLE</t>
  </si>
  <si>
    <t>TRANSFER</t>
  </si>
  <si>
    <t>TOTAL OAA</t>
  </si>
  <si>
    <t>COMPOSITION</t>
  </si>
  <si>
    <t>ADMIN</t>
  </si>
  <si>
    <t>IIIB</t>
  </si>
  <si>
    <t>IIIC1</t>
  </si>
  <si>
    <t>IIIC2</t>
  </si>
  <si>
    <t>AMOUNT</t>
  </si>
  <si>
    <t>IIID</t>
  </si>
  <si>
    <t>IIIE</t>
  </si>
  <si>
    <t>NSIP</t>
  </si>
  <si>
    <t>VII</t>
  </si>
  <si>
    <t>Minus VII</t>
  </si>
  <si>
    <t>Original Allocation
FFY 2021-22</t>
  </si>
  <si>
    <t>Revised Allocation
FFY 2021-22</t>
  </si>
  <si>
    <t>Less (-)
Transfer Amount</t>
  </si>
  <si>
    <t>Plus (+)
Transfer Amount</t>
  </si>
  <si>
    <t>Adjusted Amount
FFY 2021-22</t>
  </si>
  <si>
    <t>Carry Forward Funds
FFY 2020-21</t>
  </si>
  <si>
    <t>TOTAL FUNDS</t>
  </si>
  <si>
    <r>
      <t xml:space="preserve">Title III B Total Funds include </t>
    </r>
    <r>
      <rPr>
        <b/>
        <sz val="12"/>
        <rFont val="Times New Roman"/>
        <family val="1"/>
      </rPr>
      <t>$</t>
    </r>
  </si>
  <si>
    <t xml:space="preserve"> in set aside funds (included in the Title III B column).</t>
  </si>
  <si>
    <r>
      <t xml:space="preserve">Disaster Recovery Reserves include </t>
    </r>
    <r>
      <rPr>
        <b/>
        <sz val="12"/>
        <rFont val="Times New Roman"/>
        <family val="1"/>
      </rPr>
      <t>$</t>
    </r>
  </si>
  <si>
    <t>in set-aside funds (included in IIIB, C1, and C2 columns).</t>
  </si>
  <si>
    <t xml:space="preserve"> STATE GENERAL REVENUE ALLOCATION TO THE PLANNING AND SERVICE AREA  </t>
  </si>
  <si>
    <r>
      <t xml:space="preserve">The </t>
    </r>
    <r>
      <rPr>
        <b/>
        <sz val="12"/>
        <rFont val="Times New Roman"/>
        <family val="1"/>
      </rPr>
      <t>State General Revenue Allocations</t>
    </r>
    <r>
      <rPr>
        <sz val="12"/>
        <rFont val="Times New Roman"/>
        <family val="1"/>
      </rPr>
      <t xml:space="preserve"> and </t>
    </r>
    <r>
      <rPr>
        <b/>
        <sz val="12"/>
        <rFont val="Times New Roman"/>
        <family val="1"/>
      </rPr>
      <t>Supplemental Resource Activities (State, Federal, and Private)</t>
    </r>
    <r>
      <rPr>
        <sz val="12"/>
        <rFont val="Times New Roman"/>
        <family val="1"/>
      </rPr>
      <t xml:space="preserve"> below should match current contract amounts.</t>
    </r>
  </si>
  <si>
    <t>STATE GENERAL REVENUE ALLOCATIONS</t>
  </si>
  <si>
    <t xml:space="preserve"> SUPPLEMENTAL RESOURCE ACTIVITIES 
(STATE, FEDERAL &amp; PRIVATE)</t>
  </si>
  <si>
    <t>FUNDING COMPOSITION</t>
  </si>
  <si>
    <t>SFY 2021-22</t>
  </si>
  <si>
    <t>SOURCE OF FUNDING</t>
  </si>
  <si>
    <t>GR AMOUNTS</t>
  </si>
  <si>
    <t>OF FUNDING</t>
  </si>
  <si>
    <t>AAA ADMINISTRATION</t>
  </si>
  <si>
    <t>EHEAP SERVICES</t>
  </si>
  <si>
    <t>CCE ADMINISTRATION</t>
  </si>
  <si>
    <t>EHEAP ADMINISTRATION</t>
  </si>
  <si>
    <t>CCE SERVICES</t>
  </si>
  <si>
    <t>EHEAP OUTREACH</t>
  </si>
  <si>
    <t>HCE ADMINISTRATION</t>
  </si>
  <si>
    <t>MED WAIVER SPECIALIST</t>
  </si>
  <si>
    <t>HCE SUBSIDY &amp; CASE MANAGEMENT</t>
  </si>
  <si>
    <t>SHINE</t>
  </si>
  <si>
    <t>ADI ADMINISTRATION</t>
  </si>
  <si>
    <t>RELIEF</t>
  </si>
  <si>
    <t>ADI SERVICES</t>
  </si>
  <si>
    <t>ADRC (MAC)</t>
  </si>
  <si>
    <t>LSP ADMINISTRATION</t>
  </si>
  <si>
    <t>CORONAVIRUS CONSOLIDATED APPROPRIATIONS ACT</t>
  </si>
  <si>
    <t>LSP SERVICES</t>
  </si>
  <si>
    <t>AMERICAN RESCUE PLAN ACT</t>
  </si>
  <si>
    <t>EHEAP - AMERICAN RESCUE PLAN ACT</t>
  </si>
  <si>
    <t>EHEAP - CARES ACT</t>
  </si>
  <si>
    <t>ADRC - CARES ACT</t>
  </si>
  <si>
    <t xml:space="preserve"> </t>
  </si>
  <si>
    <t>Other 1</t>
  </si>
  <si>
    <t>Other 2</t>
  </si>
  <si>
    <t>Other 3</t>
  </si>
  <si>
    <t>Other 4</t>
  </si>
  <si>
    <t xml:space="preserve">C.I.B. - OAA TITLE IIIB Services Expenditures </t>
  </si>
  <si>
    <r>
      <rPr>
        <b/>
        <sz val="12"/>
        <rFont val="Times New Roman"/>
        <family val="1"/>
      </rPr>
      <t xml:space="preserve">This worksheet documents OAA Title IIIB expenditures by service, with services categorized as priority services or non-priority services. </t>
    </r>
    <r>
      <rPr>
        <i/>
        <sz val="12"/>
        <rFont val="Times New Roman"/>
        <family val="1"/>
      </rPr>
      <t xml:space="preserve">
</t>
    </r>
    <r>
      <rPr>
        <b/>
        <i/>
        <sz val="12"/>
        <rFont val="Times New Roman"/>
        <family val="1"/>
      </rPr>
      <t>Instructions:</t>
    </r>
    <r>
      <rPr>
        <i/>
        <sz val="12"/>
        <rFont val="Times New Roman"/>
        <family val="1"/>
      </rPr>
      <t xml:space="preserve"> Update all aqua-colored cells as appropriate.  Purple cells are calculated automatically. Funds allocated for Access Services, In-Home Services, and Legal Assistance must be equal to or greater than the following percentages of the total Title IIIB Priority Services: Access services (20 percent), In-Home (8 percent), and Legal Assistance (1 percent)
The "% of Total IIIB Allocation" column total is calculated.  The total funds allocated on this sheet are divided by the total IIIB funds calculated on C.I.A.</t>
    </r>
    <r>
      <rPr>
        <b/>
        <i/>
        <sz val="12"/>
        <rFont val="Times New Roman"/>
        <family val="1"/>
      </rPr>
      <t xml:space="preserve">
</t>
    </r>
    <r>
      <rPr>
        <i/>
        <sz val="12"/>
        <rFont val="Times New Roman"/>
        <family val="1"/>
      </rPr>
      <t>The percentage in the "Total IIIB" row at the bottom must equal 100 percent. If  it does not, the amounts entered in the "Funds Allocated" column do not match those entered on tab C.I.A.
IIIB LAN Set Aside and IIIB, C1, and C2 Disaster Recovery Reserve totals are calculated automatically, and included in the "Total IIIB".
IIIB Non-Priority Services needs to include other funds allocated to the AAA not included in IIIB Priority Services.</t>
    </r>
  </si>
  <si>
    <t>Title IIIB Expenditures</t>
  </si>
  <si>
    <t>Funds Allocated</t>
  </si>
  <si>
    <t>% of Total IIIB Allocation</t>
  </si>
  <si>
    <t># Units of Services Provided</t>
  </si>
  <si>
    <t># of Unduplicated Consumers Served</t>
  </si>
  <si>
    <t>% of Total 60+ Population*</t>
  </si>
  <si>
    <t>LAN Set-Aside</t>
  </si>
  <si>
    <t>Disaster Recovery Reserve</t>
  </si>
  <si>
    <t>IIIB Priority Services</t>
  </si>
  <si>
    <t>Access Services</t>
  </si>
  <si>
    <t>Information</t>
  </si>
  <si>
    <t>Referral</t>
  </si>
  <si>
    <t>Outreach</t>
  </si>
  <si>
    <t>Transportation</t>
  </si>
  <si>
    <t>Subtotal</t>
  </si>
  <si>
    <t>= amount allocated for Access Services (must be equal to or greater than 20%)</t>
  </si>
  <si>
    <t>In-Home Services</t>
  </si>
  <si>
    <t>Homemaker</t>
  </si>
  <si>
    <t>Personal Care</t>
  </si>
  <si>
    <t>In-Home Respite</t>
  </si>
  <si>
    <t>Chore</t>
  </si>
  <si>
    <t>Companionship</t>
  </si>
  <si>
    <t>Telephone Reass.</t>
  </si>
  <si>
    <t>= amount allocated for In-Home Services (must be equal to or greater than 8%)</t>
  </si>
  <si>
    <t>Legal Assistance</t>
  </si>
  <si>
    <t>= amount allocated for Legal Services (must be equal to or greater than 1%)</t>
  </si>
  <si>
    <t>IIIB Non-Priority Services</t>
  </si>
  <si>
    <t xml:space="preserve">Total  IIIB </t>
  </si>
  <si>
    <t>* To have % total 60+ population computed, enter 60+ population:</t>
  </si>
  <si>
    <t>C.I.C. - Service Units and Costs Projections - PSA Summary</t>
  </si>
  <si>
    <r>
      <t xml:space="preserve">This worksheet lists the actual unit rate (what providers report as their actual costs to provide a unit of service) and the adjusted unit rate (the negotiated unit rate/what the Area Agency on Aging agrees to pay for a unit of service) for each service provider under direct contract with the AAA.
</t>
    </r>
    <r>
      <rPr>
        <b/>
        <sz val="12"/>
        <rFont val="Times New Roman"/>
        <family val="1"/>
      </rPr>
      <t>Services provided directly by the AAA must also be included and reflect county allocations</t>
    </r>
    <r>
      <rPr>
        <sz val="12"/>
        <rFont val="Times New Roman"/>
        <family val="1"/>
      </rPr>
      <t xml:space="preserve">.
</t>
    </r>
    <r>
      <rPr>
        <b/>
        <sz val="12"/>
        <rFont val="Times New Roman"/>
        <family val="1"/>
      </rPr>
      <t>Service and client count projections must be included for each service and substantiate the funds allocated for each service.</t>
    </r>
  </si>
  <si>
    <r>
      <rPr>
        <b/>
        <sz val="12"/>
        <rFont val="Times New Roman"/>
        <family val="1"/>
      </rPr>
      <t>Instructions: Part A - C.I.C. Service Units and Cost Projections - PSA Summary</t>
    </r>
    <r>
      <rPr>
        <sz val="12"/>
        <rFont val="Times New Roman"/>
        <family val="1"/>
      </rPr>
      <t xml:space="preserve">
</t>
    </r>
    <r>
      <rPr>
        <i/>
        <sz val="12"/>
        <rFont val="Times New Roman"/>
        <family val="1"/>
      </rPr>
      <t>Run report #3, C.I.C. Service Units and Cost Projections - PSA Summary:
Run a report for each federally funded and state-funded program:
Select Program,
Type in begin and end date:
For federally funded programs: type in 01/01/2022 to 12/31/2022; 
For state-funded programs: type in 07/01/2021 to 06/30/2022</t>
    </r>
  </si>
  <si>
    <r>
      <rPr>
        <b/>
        <sz val="12"/>
        <rFont val="Times New Roman"/>
        <family val="1"/>
      </rPr>
      <t>Instructions: Part B - C.I.C. Service Units and Cost Projections - Provider Summary for AAA as Provider of Direct Services:</t>
    </r>
    <r>
      <rPr>
        <sz val="12"/>
        <rFont val="Times New Roman"/>
        <family val="1"/>
      </rPr>
      <t xml:space="preserve">
</t>
    </r>
    <r>
      <rPr>
        <i/>
        <sz val="12"/>
        <rFont val="Times New Roman"/>
        <family val="1"/>
      </rPr>
      <t>Run report #3, C.I.C. Service Units and Cost Projections - Provider Summary for AAA as provider of direct services:
Run a report for both the federally funded and the state-funded programs:
Select either federally funded or state funded from the drop-down 
Select your AAA provider name and code:
Select Year 2022 for federally funded and 2021 for state-funded programs
Select Output Format type DELIMITEDDATA, then
"Click" either the Run Report or Run Report in New Tab button. The latter will allow you to view the results of a number of reports simultaneously by switching windows rather than having to rerun the reports to view results.</t>
    </r>
  </si>
  <si>
    <r>
      <rPr>
        <b/>
        <sz val="12"/>
        <rFont val="Times New Roman"/>
        <family val="1"/>
      </rPr>
      <t xml:space="preserve">Instructions: Inserting Data Into This Spreadsheet
</t>
    </r>
    <r>
      <rPr>
        <sz val="12"/>
        <rFont val="Times New Roman"/>
        <family val="1"/>
      </rPr>
      <t xml:space="preserve">In order to insert the data into this template, once you have the DELIMITEDDATA output from each report, "select" the data on the report output screen. This can be accomplished by clicking and holding the cursor on the screen and dragging the cursor across the screen ensuring that all the data is highlighted.
Next, with all the data highlighted "right click" on the highlighted data and select copy from the menu provided.
With the data copied to the clipboard, navigate from the CIRTS report output screen to this template.
Select the destination cell in this template then "right click" in your destination cell and select "Paste Special" and text from the menus provided.
To finish the process, </t>
    </r>
    <r>
      <rPr>
        <b/>
        <sz val="12"/>
        <rFont val="Times New Roman"/>
        <family val="1"/>
      </rPr>
      <t>add a subtotal row to the data you just pasted into this spreadsheet.</t>
    </r>
    <r>
      <rPr>
        <sz val="12"/>
        <rFont val="Times New Roman"/>
        <family val="1"/>
      </rPr>
      <t xml:space="preserve">
Repeat this process for each report you run pasting your data below any data previously entered into this spreadsheet.
Once you have completed inserting all your data into this spreadsheet, you can adjust the column headings to accommodate the labels from the data you've imported.</t>
    </r>
  </si>
  <si>
    <r>
      <t xml:space="preserve">C.I.E.- Service Units and Cost Projections </t>
    </r>
    <r>
      <rPr>
        <b/>
        <sz val="14"/>
        <rFont val="Calibri"/>
        <family val="2"/>
      </rPr>
      <t xml:space="preserve">— </t>
    </r>
    <r>
      <rPr>
        <b/>
        <sz val="14"/>
        <rFont val="Times New Roman"/>
        <family val="1"/>
      </rPr>
      <t>PSA Summary — All Programs</t>
    </r>
  </si>
  <si>
    <t>This worksheet displays for each program (except Medicaid waivers) the services provided and for each service the projected cost; number of units to be served; average unit rate; highest and lowest unit rate; and average, highest, and lowest contracted unit rate.</t>
  </si>
  <si>
    <r>
      <t xml:space="preserve">
</t>
    </r>
    <r>
      <rPr>
        <b/>
        <i/>
        <sz val="12"/>
        <rFont val="Times New Roman"/>
        <family val="1"/>
      </rPr>
      <t xml:space="preserve">Instructions: C.I.E. Service Units and Costs Projections – PSA Summary – All Programs:  
Run report number 7, C.I.E. Service Units and Costs Projections – PSA Summary – All Programs:
  </t>
    </r>
    <r>
      <rPr>
        <i/>
        <sz val="12"/>
        <rFont val="Times New Roman"/>
        <family val="1"/>
      </rPr>
      <t xml:space="preserve">
For federally funded programs:
     Select PSA 
     Select federally funded (01/01 to 12/31) 
     Select Year “2022” 
For state-funded programs:
     Select PSA
     Select state-funded (07/01 to 06/30)
     Select Year “2021”
Note: Unduplicated client count and unit rate data must be reported in CIRTS.  Data entered in CIRTS must reconcile to contract amounts. Printouts from CIRTS for each of the general revenue programs and Older Americans Act titles are to be submitted with the Area Plan.</t>
    </r>
  </si>
  <si>
    <r>
      <t xml:space="preserve">Instructions: Inserting Data Into This Spreadsheet
</t>
    </r>
    <r>
      <rPr>
        <i/>
        <sz val="12"/>
        <rFont val="Times New Roman"/>
        <family val="1"/>
      </rPr>
      <t xml:space="preserve">In order to insert the data into this template, once you have the DELIMITEDDATA output from each report, "select" the data on the report output screen. This can be accomplished by clicking and holding the cursor on the screen and dragging the cursor across the screen ensuring that all the data is highlighted.
Next, with all the data highlighted "right click" on the highlighted data and select copy from the menu provided.
With the data copied to the clipboard, navigate from the CIRTS report output screen to this template.
Select the destination cell in this template then "right click" in your destination cell and select "Paste Special" and text from the menus provided.
To finish the process, </t>
    </r>
    <r>
      <rPr>
        <b/>
        <i/>
        <sz val="12"/>
        <rFont val="Times New Roman"/>
        <family val="1"/>
      </rPr>
      <t>add a subtotal row to the data you just pasted into this spreadsheet.</t>
    </r>
    <r>
      <rPr>
        <i/>
        <sz val="12"/>
        <rFont val="Times New Roman"/>
        <family val="1"/>
      </rPr>
      <t xml:space="preserve">
Repeat this process for each report you run pasting your data below any data previously entered into this spreadsheet.
Once you have completed inserting all your data into this spreadsheet, you can adjust the column headings to accommodate the labels from the data you've imported.</t>
    </r>
  </si>
  <si>
    <t>Crosswalk of 2021 and 2022 OAA Services and Unit Costs</t>
  </si>
  <si>
    <t>This worksheet displays for each OAA program the services provided, the highest unit rate for each service, and the differences in services and highest unit rate from one year to the next. AAAs shall confirm in the notes column which services are new and which have been removed. AAAs shall provide justification for any unit rate that has changed more than 5 percent, either as an increase or as a decrease.</t>
  </si>
  <si>
    <r>
      <t xml:space="preserve">Instructions: Inserting Data Into This Spreadsheet
</t>
    </r>
    <r>
      <rPr>
        <i/>
        <sz val="12"/>
        <rFont val="Times New Roman"/>
        <family val="1"/>
      </rPr>
      <t>Follow the instructions in the C.I.E. Spreadsheet to capture Delimited Data for 2021 Services and insert them in this C.I.E. Crosswalk Spreadsheet. Then repeat with the 2022 Services and insert them to the right of the 2021 Services with column N as a separator. Hide columns C-F, H-M, Q-T, and V-Z. Add column AA "Variance" with the formula: =SUM(U11-G11). Add column AB "% Change" with the formula: =SUM(AA11/G11). Copy and paste these formulas for all rows. The "% Change" column has conditional formatting to highlight the cell if the rate has changed by more than 5 percent, either as an increase or as a decrease. An explanation must be provided for all rate adjustments more than 5 percent. There may need to be some manual manipulation to ensure services are lined up correctly to identify any changes between the two years.</t>
    </r>
    <r>
      <rPr>
        <b/>
        <i/>
        <sz val="12"/>
        <rFont val="Times New Roman"/>
        <family val="1"/>
      </rPr>
      <t xml:space="preserve"> </t>
    </r>
  </si>
  <si>
    <t>PROGRAM</t>
  </si>
  <si>
    <t>SERVICE</t>
  </si>
  <si>
    <t>PSA</t>
  </si>
  <si>
    <t>TOTAL_STATE_FEDERAL_SHARE</t>
  </si>
  <si>
    <t>TOTAL_PROJECTED_SERVICE_UNITS</t>
  </si>
  <si>
    <t>AVG_REIMBURSEMENT_UNIT_RATE</t>
  </si>
  <si>
    <t>HIGH REIM</t>
  </si>
  <si>
    <t>LOW_REIMBURSEMENT_UNIT_RATE</t>
  </si>
  <si>
    <t>AVG_PROVIDER_COST_PER_UNIT</t>
  </si>
  <si>
    <t>HIGH_PROVIDER_COST_PER_UNIT</t>
  </si>
  <si>
    <t>LOW_PROVIDER_COST_PER_UNIT</t>
  </si>
  <si>
    <t>VARIANCE</t>
  </si>
  <si>
    <t>% Change</t>
  </si>
  <si>
    <t>PROVIDE EXPLANATION FOR ALL % CHANGES MORE THAN 5% (Highlighted Yellow)</t>
  </si>
  <si>
    <t>O3C1</t>
  </si>
  <si>
    <t>CONGREGATE MEALS</t>
  </si>
  <si>
    <t>O3C2</t>
  </si>
  <si>
    <t>HOME DELIVERED MEALS</t>
  </si>
  <si>
    <t>OA3B</t>
  </si>
  <si>
    <t>ADULT DAY CARE</t>
  </si>
  <si>
    <t>OA3D</t>
  </si>
  <si>
    <t>A MATTER OF BALANCE</t>
  </si>
  <si>
    <t>OA3EG</t>
  </si>
  <si>
    <t>CAREGIVER TRAIN/SUPPORT (GRP)</t>
  </si>
  <si>
    <t>OA3ES</t>
  </si>
  <si>
    <t>CHORE</t>
  </si>
  <si>
    <t xml:space="preserve">C.I.F. - AAA AREAWIDE FUNDING PROFILE  </t>
  </si>
  <si>
    <t xml:space="preserve">This worksheet lists the amount retained at the AAA for areawide use including both administrative, direct service funding, LAN Set-Aside, and Disaster Recovery Reserves.  Service funding included on this sheet must reflect the C.I.C. Service Units and Cost Projections - Provider Summary for AAA as provider of direct services.
Amounts are separated out by program and by state and/or federal share. Sixteen C.I.F. tabs have also been included in this workbook to capture county-level budgets.  Direct services provided by the AAA entered on this form must be apportioned to each county on the C.I.F. tabs, by recording in the "County Share" and as "AAA Spending".  Cells in the county C.I.F. and the areawide C.I.G. tabs do not include formulae to calculate values entered on this form.  "OAA IIIB" does not include LAN Set-Aside or Disaster Recovery Reserves.  "OAA Administration", "OAA IIIB LAN Set Aside", "OAA IIIB, OAA C1, and OAA C2 Disaster Recovery Reserves", "State General Revenue Administration", and "Supplemental Resource Activities" automatically populate in the respective line item, from the values entered in the C.I.A.  </t>
  </si>
  <si>
    <t>Instructions: 
Update all aqua-colored cells as appropriate.  Purple cells are calculated automatically.  Enter the amount of all funding allocated for areawide activities or handled as an AAA allocation.</t>
  </si>
  <si>
    <t>AREAWIDE</t>
  </si>
  <si>
    <t>FEDERAL</t>
  </si>
  <si>
    <t>STATE</t>
  </si>
  <si>
    <t>TOTAL</t>
  </si>
  <si>
    <t>SHARE</t>
  </si>
  <si>
    <t>BUDGETED</t>
  </si>
  <si>
    <t>OAA IIIB</t>
  </si>
  <si>
    <t>OAA IIIB Set Aside</t>
  </si>
  <si>
    <t>OAA IIIB Disaster Recovery Reserve</t>
  </si>
  <si>
    <t>OAA C1</t>
  </si>
  <si>
    <t>OAA C1 Disaster Recovery Reserve</t>
  </si>
  <si>
    <t>OAA C2</t>
  </si>
  <si>
    <t>OAA C2 Disaster Recovery Reserve</t>
  </si>
  <si>
    <t>OAA IIID</t>
  </si>
  <si>
    <t>OAA IIIE</t>
  </si>
  <si>
    <t>OAA VII</t>
  </si>
  <si>
    <t>OAA ADMINISTRATION</t>
  </si>
  <si>
    <t>OAA  TOTAL</t>
  </si>
  <si>
    <t>MED. WAIVER SPECIALIST</t>
  </si>
  <si>
    <t>CCE</t>
  </si>
  <si>
    <t>CCE INTAKE</t>
  </si>
  <si>
    <t>ADI</t>
  </si>
  <si>
    <t>HCE</t>
  </si>
  <si>
    <t>LSP</t>
  </si>
  <si>
    <t>TOTAL ALL FEDERAL AND STATE FUNDING SOURCES</t>
  </si>
  <si>
    <t>OTHERS (List Below):</t>
  </si>
  <si>
    <t>TOTAL ALL FUNDING SOURCES</t>
  </si>
  <si>
    <t xml:space="preserve">C.I.F.1 - COUNTY FUNDING PROFILE  </t>
  </si>
  <si>
    <r>
      <t xml:space="preserve">This worksheet lists </t>
    </r>
    <r>
      <rPr>
        <u/>
        <sz val="12"/>
        <rFont val="Times New Roman"/>
        <family val="1"/>
      </rPr>
      <t>for one county</t>
    </r>
    <r>
      <rPr>
        <sz val="12"/>
        <rFont val="Times New Roman"/>
        <family val="1"/>
      </rPr>
      <t xml:space="preserve"> the amount budgeted to each program separated out by state and/or federal share. </t>
    </r>
    <r>
      <rPr>
        <b/>
        <sz val="12"/>
        <rFont val="Times New Roman"/>
        <family val="1"/>
      </rPr>
      <t xml:space="preserve">Service funding included on this sheet must reflect the county total in the C.I.C. Service Units and Cost Projections - PSA Summary. </t>
    </r>
    <r>
      <rPr>
        <sz val="12"/>
        <rFont val="Times New Roman"/>
        <family val="1"/>
      </rPr>
      <t xml:space="preserve">
Sixteen C.I.F. tabs have been included in this workbook to allow for the maximum number of counties in a PSA. The funds identified on the C.I.F.AAA form must be apportioned to each county on the C.I.F. tabs.
</t>
    </r>
  </si>
  <si>
    <t>Instructions: 
Update all aqua-colored cells as appropriate.  Purple cells are calculated automatically.  Enter the county name in the first row.  In the AAA SPENDING columns, please indicate any spending by the AAA on behalf of the respective county. If the AAA is a provider for any program, the AAA SPENDING should be a portion of the FEDERAL SHARE and must reflect the AAA's allocated service funds for the county in the C.I.C. Service Units and Cost Projections - PSA Summary.</t>
  </si>
  <si>
    <t xml:space="preserve">COUNTY:  </t>
  </si>
  <si>
    <t>AAA SPENDING</t>
  </si>
  <si>
    <t>FEDERAL SHARE</t>
  </si>
  <si>
    <t>STATE SHARE</t>
  </si>
  <si>
    <t>TOTAL BUDGETED</t>
  </si>
  <si>
    <t>COUNTY'S SHARE OF FUNDING LISTED BELOW</t>
  </si>
  <si>
    <t xml:space="preserve">C.I.F.2 - COUNTY FUNDING PROFILE  </t>
  </si>
  <si>
    <r>
      <t xml:space="preserve">This worksheet lists </t>
    </r>
    <r>
      <rPr>
        <u/>
        <sz val="12"/>
        <rFont val="Times New Roman"/>
        <family val="1"/>
      </rPr>
      <t>for one county</t>
    </r>
    <r>
      <rPr>
        <sz val="12"/>
        <rFont val="Times New Roman"/>
        <family val="1"/>
      </rPr>
      <t xml:space="preserve"> the amount budgeted to each program separated out by state and/or federal share. </t>
    </r>
    <r>
      <rPr>
        <b/>
        <sz val="12"/>
        <rFont val="Times New Roman"/>
        <family val="1"/>
      </rPr>
      <t>Service funding include on this sheet must reflect the county total in the C.I.C. Service Units and Cost Projections - PSA Summary.</t>
    </r>
    <r>
      <rPr>
        <sz val="12"/>
        <rFont val="Times New Roman"/>
        <family val="1"/>
      </rPr>
      <t xml:space="preserve">
Sixteen C.I.F. tabs have been included in this workbook to allow for the maximum number of counties in a PSA. The funds identified on the C.I.F.AAA form must be apportioned to each county on the C.I.F. tabs.
</t>
    </r>
  </si>
  <si>
    <t xml:space="preserve">C.I.F.3 - COUNTY FUNDING PROFILE  </t>
  </si>
  <si>
    <t xml:space="preserve">PSA:                    Original Submission Date:                                    </t>
  </si>
  <si>
    <t xml:space="preserve">C.I.F.4 - COUNTY FUNDING PROFILE  </t>
  </si>
  <si>
    <t xml:space="preserve">C.I.F.5 - COUNTY FUNDING PROFILE  </t>
  </si>
  <si>
    <t xml:space="preserve">C.I.F.6 - COUNTY FUNDING PROFILE  </t>
  </si>
  <si>
    <t xml:space="preserve">C.I.F.7 - COUNTY FUNDING PROFILE  </t>
  </si>
  <si>
    <t xml:space="preserve">C.I.F.8 - COUNTY FUNDING PROFILE  </t>
  </si>
  <si>
    <t xml:space="preserve">C.I.F.9 - COUNTY FUNDING PROFILE  </t>
  </si>
  <si>
    <t xml:space="preserve">C.I.F.10 - COUNTY FUNDING PROFILE  </t>
  </si>
  <si>
    <t xml:space="preserve">C.I.F.11 - COUNTY FUNDING PROFILE  </t>
  </si>
  <si>
    <t xml:space="preserve">C.I.F.12 - COUNTY FUNDING PROFILE  </t>
  </si>
  <si>
    <t xml:space="preserve">C.I.F.13 - COUNTY FUNDING PROFILE  </t>
  </si>
  <si>
    <t xml:space="preserve">C.I.F.14 - COUNTY FUNDING PROFILE  </t>
  </si>
  <si>
    <t xml:space="preserve">C.I.F.15 - COUNTY FUNDING PROFILE  </t>
  </si>
  <si>
    <t xml:space="preserve">C.I.F.16 - COUNTY FUNDING PROFILE  </t>
  </si>
  <si>
    <t xml:space="preserve">C.I.G. - Areawide Funding Summary </t>
  </si>
  <si>
    <t>This worksheet contains the federal and state share allocations for each program for the AAA.  Amounts are calculated from values entered on the C.I.F. tabs and C.I.A. The amounts are not calculated from the values entered on the C.I.F.AAA tab. "OAA IIIB, OAA C1, and OAA C2" do not include LAN Set-Aside or Disaster Recovery Reserves. "OAA IIIB LAN Set Aside and OAA IIIB, OAA C1, OAA C2 Disaster Recovery Reserves" automatically populate in the respective line item, from each value in the C.I.A.</t>
  </si>
  <si>
    <t xml:space="preserve">Instructions:  Purple cells are calculated automatically.  </t>
  </si>
  <si>
    <t>FOR DOEA USE ONLY</t>
  </si>
  <si>
    <t>C.I.A.</t>
  </si>
  <si>
    <t>DIFF.</t>
  </si>
  <si>
    <t xml:space="preserve">CCE </t>
  </si>
  <si>
    <t xml:space="preserve">ADI </t>
  </si>
  <si>
    <t>OTHERS (LIST):</t>
  </si>
  <si>
    <t>C.II.A. - AREA AGENCY ON AGING OPERATING BUDGET SUMMARY AND ALLOCATIONS</t>
  </si>
  <si>
    <t>NAME OF AGENCY:</t>
  </si>
  <si>
    <t>BUDGET YEAR - 2022</t>
  </si>
  <si>
    <r>
      <t>Instructions:  Update all aqua-colored cells as appropriate.  Purple cells are calculated automatically. Use the categories provided, adding rows as needed. In accordance with the requirement for Area Agencies to describe all activities of the Agency, whether funded by public or private funds, and ensuring the agency is managing the availability of financial resources for programs and services used to carry out programs for the elderly,</t>
    </r>
    <r>
      <rPr>
        <b/>
        <i/>
        <sz val="12"/>
        <rFont val="Times New Roman"/>
        <family val="1"/>
      </rPr>
      <t xml:space="preserve"> the operating budget must include ALL of the sources of funding and be included in the spreadsheets. </t>
    </r>
    <r>
      <rPr>
        <i/>
        <sz val="12"/>
        <rFont val="Times New Roman"/>
        <family val="1"/>
      </rPr>
      <t xml:space="preserve">(OAA and Chapter 430.2053, F.S)(Board and other non-DOEA funds should go in the OTHER PROJECTS-NON-DOEA column and should match their anticipated revenues and expenses.) Note: When adding rows, formulae in Total columns need to be added.  Notes 1 through 5 describe narrative details needed for specific sections.  Include the narratives at the end of the worksheet. </t>
    </r>
  </si>
  <si>
    <t>PERSONNEL SALARIES</t>
  </si>
  <si>
    <t>IN KIND SALARIES</t>
  </si>
  <si>
    <t>FRINGE BENEFITS</t>
  </si>
  <si>
    <t>TOTAL PERSONNEL COSTS</t>
  </si>
  <si>
    <t>TRAVEL</t>
  </si>
  <si>
    <t>BUILDING SPACE</t>
  </si>
  <si>
    <t>COMMUNICATIONS &amp; UTILITIES</t>
  </si>
  <si>
    <t>PRINTING &amp; SUPPLIES</t>
  </si>
  <si>
    <t>EQUIPMENT</t>
  </si>
  <si>
    <t>OTHER</t>
  </si>
  <si>
    <t>REVENUE</t>
  </si>
  <si>
    <t>1. PERSONNEL SALARIES</t>
  </si>
  <si>
    <t>TITLE and NAME</t>
  </si>
  <si>
    <t>GROSS</t>
  </si>
  <si>
    <t>OAA</t>
  </si>
  <si>
    <t>EHEAP</t>
  </si>
  <si>
    <t>MEDICAID</t>
  </si>
  <si>
    <t>ADRC</t>
  </si>
  <si>
    <t>ARP</t>
  </si>
  <si>
    <t>OTHER 
PROJECTS</t>
  </si>
  <si>
    <t>%</t>
  </si>
  <si>
    <t>AVAILABLE</t>
  </si>
  <si>
    <t>BUDGET</t>
  </si>
  <si>
    <t>INTAKE</t>
  </si>
  <si>
    <t>OUTREACH</t>
  </si>
  <si>
    <t>WAIVER</t>
  </si>
  <si>
    <t>(MAC)</t>
  </si>
  <si>
    <t>DOEA</t>
  </si>
  <si>
    <t>PROJECTS</t>
  </si>
  <si>
    <t>ALLOCATED</t>
  </si>
  <si>
    <t>HOURS</t>
  </si>
  <si>
    <t>CURRENT</t>
  </si>
  <si>
    <t>PROPOSED</t>
  </si>
  <si>
    <t>SET ASIDE</t>
  </si>
  <si>
    <t>I&amp;R</t>
  </si>
  <si>
    <t>SPECIALISTS
ADMIN</t>
  </si>
  <si>
    <t>(IDENTIFY)</t>
  </si>
  <si>
    <t>NON-DOEA</t>
  </si>
  <si>
    <t>FUNDS</t>
  </si>
  <si>
    <t>CHANGE</t>
  </si>
  <si>
    <t>OVERTIME</t>
  </si>
  <si>
    <t>BONUS</t>
  </si>
  <si>
    <t>ACCRUED LEAVE</t>
  </si>
  <si>
    <t>MEALS</t>
  </si>
  <si>
    <t>TOTAL PERSONNEL SALARIES</t>
  </si>
  <si>
    <t>TOTAL GROSS AVAIL HRS</t>
  </si>
  <si>
    <t xml:space="preserve">Note 1:  Enter on the last page of this Operating Budget a narrative explanation of the use of funds (salary and other) from Title IIIB Set Aside (LAN), Title IIIB I&amp;R, and any other DOEA-funded special project (separately for each category of funds).  Break out federally funded expenditures from other sources of funding. </t>
  </si>
  <si>
    <t>Note 2:   Enter on the last page of this Operating Budget a narrative explanation of bonuses paid that ensures they have been approved by the Board of Directors.</t>
  </si>
  <si>
    <t>2.  IN-KIND SALARIES</t>
  </si>
  <si>
    <t>VOLUNTEER</t>
  </si>
  <si>
    <t>TOTAL IN-KIND SALARIES</t>
  </si>
  <si>
    <t>TOTAL SALARIES</t>
  </si>
  <si>
    <t>3. FRINGE BENEFITS</t>
  </si>
  <si>
    <t xml:space="preserve"> RETIREMENT</t>
  </si>
  <si>
    <t xml:space="preserve"> SOCIAL SECURITY</t>
  </si>
  <si>
    <t xml:space="preserve"> FL UNEMP. COMP.</t>
  </si>
  <si>
    <t>EMPLOYEE INSURANCE</t>
  </si>
  <si>
    <t>WORKERS COMPENSATION</t>
  </si>
  <si>
    <t>TOTAL FRINGE BENEFITS</t>
  </si>
  <si>
    <t>4. TRAVEL</t>
  </si>
  <si>
    <t>TRAVEL (In-Area)</t>
  </si>
  <si>
    <t>TRAVEL (In-State/Conferences) - please identify)*</t>
  </si>
  <si>
    <t>TRAVEL (Out-of State/Conferences) - please identify*</t>
  </si>
  <si>
    <t>BOARD &amp; VOLUNTEER</t>
  </si>
  <si>
    <t>IN-KIND TRAVEL</t>
  </si>
  <si>
    <t>TOTAL TRAVEL</t>
  </si>
  <si>
    <t>* Note 3:  For each  in and out-of-state conference budgeted, enter on the last page of this Operating Budget, the name of the conference, the number attending, and the amount budgeted.</t>
  </si>
  <si>
    <t>5. BUILDING SPACE</t>
  </si>
  <si>
    <t>DEPRECIATION - BUILDING</t>
  </si>
  <si>
    <t>INSURANCE</t>
  </si>
  <si>
    <t>REPAIR AND MAINTENANCE</t>
  </si>
  <si>
    <t>RENT, LEASE, OR MORTGAGE</t>
  </si>
  <si>
    <t xml:space="preserve">    IN-KIND </t>
  </si>
  <si>
    <t>TOTAL BUILDING SPACE</t>
  </si>
  <si>
    <t>6. COMMUNICATIONS &amp; UTILITIES</t>
  </si>
  <si>
    <t>TELEPHONE / INTERNET</t>
  </si>
  <si>
    <t>POSTAGE</t>
  </si>
  <si>
    <t>UTILITIES</t>
  </si>
  <si>
    <t>TOTAL COMMUNICATION &amp; UTILITIES</t>
  </si>
  <si>
    <t>7.  PRINTING &amp; SUPPLIES</t>
  </si>
  <si>
    <t>GENERAL OFFICE SUPPLIES / EQUIPMENT UNDER $1,500.00</t>
  </si>
  <si>
    <t>PRINTING AND REPRODUCTION</t>
  </si>
  <si>
    <t>TOTAL PRINTING &amp; SUPPLIES</t>
  </si>
  <si>
    <t>Note 4:  Enter on the last page of this Operating Budget a narrative explanation of planned expenditures in the communications category.</t>
  </si>
  <si>
    <t>8.  EQUIPMENT</t>
  </si>
  <si>
    <t>DEPRECIATION - EQUIPMENT</t>
  </si>
  <si>
    <t>OFFICE FURN / EQUIPT. OVER $1,000.00</t>
  </si>
  <si>
    <t>COMPUTER HARDWARE/SOFTWARE</t>
  </si>
  <si>
    <t>PROGRAM EQUIPMENT (Total)</t>
  </si>
  <si>
    <t>TOTAL EQUIPMENT</t>
  </si>
  <si>
    <t>9. OTHER COSTS (UNIQUE TO AAA)</t>
  </si>
  <si>
    <t>LEGAL, AUDIT, PROFESSIONAL FEES</t>
  </si>
  <si>
    <t>PROGRAM SUPPLIES</t>
  </si>
  <si>
    <t>FOOD SUPPLIES</t>
  </si>
  <si>
    <t>ADVERTISING</t>
  </si>
  <si>
    <t>LOBBYING</t>
  </si>
  <si>
    <t>DUES AND SUBSCRIPTIONS</t>
  </si>
  <si>
    <t>STAFF DEVELOPMENT</t>
  </si>
  <si>
    <t>FUNDRAISER / SPECIAL EVENT</t>
  </si>
  <si>
    <t>MISCELLANEOUS (List items in row below)</t>
  </si>
  <si>
    <t>PUBLICATIONS  (Total)</t>
  </si>
  <si>
    <t>SUB-CONTRACTOR(S) (List in row below)</t>
  </si>
  <si>
    <t>RELOCATION EXPENSES</t>
  </si>
  <si>
    <t>PARTICIPANT SUPPORT COSTS</t>
  </si>
  <si>
    <t>TOTAL OTHER COSTS</t>
  </si>
  <si>
    <t>TOTAL ALL COSTS</t>
  </si>
  <si>
    <t>Note 5:  Enter on the last page of this Operating Budget a narrative explanation for planned purchases/expenditures in the equipment and other categories in the Title IIIB Set Aside, Title IIIB I&amp;R, and any other DOEA-funded special project (separately for each category of funds).  Break out federally funded expenditures from other sources of funding.</t>
  </si>
  <si>
    <t>10. REVENUES</t>
  </si>
  <si>
    <t xml:space="preserve">ADRC </t>
  </si>
  <si>
    <t>STATE GENERAL REVENUE</t>
  </si>
  <si>
    <t>PROGRAM INCOME</t>
  </si>
  <si>
    <t xml:space="preserve">OTHER FUNDS </t>
  </si>
  <si>
    <t>LOCAL CASH</t>
  </si>
  <si>
    <t xml:space="preserve">     (MATCH)</t>
  </si>
  <si>
    <t>IN-KIND</t>
  </si>
  <si>
    <t>TOTAL REVENUES</t>
  </si>
  <si>
    <t>TOTAL EXPENSES</t>
  </si>
  <si>
    <t>TOTAL REVENUE - EXPENSES</t>
  </si>
  <si>
    <t>PERCENT REVENUE</t>
  </si>
  <si>
    <t>PERCENT CHANGE</t>
  </si>
  <si>
    <t>Note 1: Please provide a narrative explanation of the use of funds (salary and other) from Title IIIB Set Aside (LAN), Title IIIB I&amp;R, and any other DOEA-funded special project (separately for each category of funds).  Break out federally funded expenditures from other sources of funding.  If there are no funds allocated in the "Other Projects Non-DOEA" column, provide explanation here.</t>
  </si>
  <si>
    <t>Enter text here:</t>
  </si>
  <si>
    <t>Note 2: Please provide a narrative explanation of bonuses paid that ensures they have been approved by the Board of Directors or indicate that no bonuses are paid.</t>
  </si>
  <si>
    <t>Note 3: Please provide the following detail about each in and out-of-state conference budgeted:  Name of conference, number attending, and amount budgeted.</t>
  </si>
  <si>
    <t>Note 4: Please provide a narrative explanation of planned expenditures in the communications category.</t>
  </si>
  <si>
    <t>Note 5: Please provide a narrative explanation for planned purchases/expenditures in the equipment and other categories in the Title IIIB Set Aside, Title IIIB I&amp;R, and any other DOEA-funded special project (separately for each category of funds).  Break out federally funded expenditures from other sources of funding.</t>
  </si>
  <si>
    <t>Note 6: Please provide a narrative explanation for any percent budget change as identified in the % Budget Change column that exceeds the current year's budget by +/- 3 percent.</t>
  </si>
  <si>
    <t>Note 7: Please list each service for which a Direct Service Waiver has been approved (current) or is being requested as they appear in the Program Module. Include the funding source for each service.</t>
  </si>
  <si>
    <t>Enter text here:
&lt;Service Title&gt;, &lt;Funding Source&gt;, &lt;current or requested&gt;
&lt;Service Title&gt;, &lt;Funding Source&gt;, &lt;current or requested&gt;</t>
  </si>
  <si>
    <t>Note 8: Please explain plan for ARP Admin for the first 12 months of the contract (2022).</t>
  </si>
  <si>
    <r>
      <t xml:space="preserve">C.II.B. - OAA Budget Summary  </t>
    </r>
    <r>
      <rPr>
        <i/>
        <sz val="12"/>
        <rFont val="Times New Roman"/>
        <family val="1"/>
      </rPr>
      <t/>
    </r>
  </si>
  <si>
    <t>Instructions: Update all aqua-colored cells as appropriate. Purple cells are populated from the values entered in tab C.I.A. Carry Forward is not added at the time of the Area Plan. It will be added during Carry Forward amendments.
The total Admin match must be at least 25 percent of the federal funding. For titles III B, III CI, III CII, and III E, match must be at least 10 percent of the federal funding (match may be pulled between III B, III CI., and IIIC2.)</t>
  </si>
  <si>
    <t>(1)</t>
  </si>
  <si>
    <t>(2)</t>
  </si>
  <si>
    <t>(3)</t>
  </si>
  <si>
    <t>(4)</t>
  </si>
  <si>
    <t>Federal</t>
  </si>
  <si>
    <t>General</t>
  </si>
  <si>
    <t>Local 
Match/</t>
  </si>
  <si>
    <t>Funding</t>
  </si>
  <si>
    <t>Revenue</t>
  </si>
  <si>
    <t>CCE/HCE</t>
  </si>
  <si>
    <t>1.  Area Agency Admin</t>
  </si>
  <si>
    <t xml:space="preserve">   A.  </t>
  </si>
  <si>
    <t>Current Year</t>
  </si>
  <si>
    <t xml:space="preserve">   B.</t>
  </si>
  <si>
    <t xml:space="preserve">Prior Year CF* </t>
  </si>
  <si>
    <t xml:space="preserve">   C.</t>
  </si>
  <si>
    <t>Prior Year CF* (2016)</t>
  </si>
  <si>
    <t xml:space="preserve">  CONTRACT TOTAL</t>
  </si>
  <si>
    <t xml:space="preserve">   D.</t>
  </si>
  <si>
    <t>CCE GR Administration</t>
  </si>
  <si>
    <t xml:space="preserve">   E.</t>
  </si>
  <si>
    <t>HCE GR Administration</t>
  </si>
  <si>
    <t xml:space="preserve">   F.</t>
  </si>
  <si>
    <t>LSP Admin</t>
  </si>
  <si>
    <t xml:space="preserve">   G.</t>
  </si>
  <si>
    <t>LSP Services</t>
  </si>
  <si>
    <t xml:space="preserve">   H.</t>
  </si>
  <si>
    <t>Local Match</t>
  </si>
  <si>
    <t>Admin Match Check</t>
  </si>
  <si>
    <t xml:space="preserve">   TOTAL ADMIN</t>
  </si>
  <si>
    <t>← Must be atleast 25%</t>
  </si>
  <si>
    <t>2.  Title IIIB</t>
  </si>
  <si>
    <t xml:space="preserve">   A.</t>
  </si>
  <si>
    <t>Supportive Services</t>
  </si>
  <si>
    <t xml:space="preserve">     (1)</t>
  </si>
  <si>
    <t xml:space="preserve">     TOTAL</t>
  </si>
  <si>
    <t>IIIB Set-Aside (also included in Total)</t>
  </si>
  <si>
    <t>IIIB Disaster Recovery Reserve (also included in Total)</t>
  </si>
  <si>
    <t>3.  Title IIIC1 Nutrition Services</t>
  </si>
  <si>
    <t>IIIC1 Disaster Recovery Reserve (also included in Total)</t>
  </si>
  <si>
    <t>4.  Title IIIC2 Nutrition Services</t>
  </si>
  <si>
    <t>IIIC2 Disaster Recovery Reserve (also included in Total)</t>
  </si>
  <si>
    <t>5.  Title IIID Preventive Health</t>
  </si>
  <si>
    <t xml:space="preserve">   TOTAL</t>
  </si>
  <si>
    <t>6.  Title IIIE Caregiver Support Services</t>
  </si>
  <si>
    <t>Services Match Check</t>
  </si>
  <si>
    <t>Program Match Check</t>
  </si>
  <si>
    <t>← Must be atleast 10%</t>
  </si>
  <si>
    <t>7.  NSIP</t>
  </si>
  <si>
    <t>8. Total Federal Current Year Funds Awarded</t>
  </si>
  <si>
    <t>(Sum of 1.A, 2.A(1), 3.A, 4.A, 5.A., 6.A, 7.A)</t>
  </si>
  <si>
    <t>9. Total CF Funds Awarded</t>
  </si>
  <si>
    <t>(Sum of 1.B, 1.C, 2.A(2), 2.A.(3), 3.B, 3.C, 4.B, 4.C, 5.B, 5.C, 6.B, 6.C, 7B)</t>
  </si>
  <si>
    <t>10. Total GR Awarded</t>
  </si>
  <si>
    <t>(Total of column (2))</t>
  </si>
  <si>
    <t>11. Total of All Funds to be Received</t>
  </si>
  <si>
    <t>(Sum of  8, 9, 10)</t>
  </si>
  <si>
    <t>* Carry Forward</t>
  </si>
  <si>
    <r>
      <t>C.II.C. - Financial and Compliance Audit Schedule</t>
    </r>
    <r>
      <rPr>
        <sz val="14"/>
        <rFont val="Times New Roman"/>
        <family val="1"/>
      </rPr>
      <t xml:space="preserve"> </t>
    </r>
  </si>
  <si>
    <t>Instructions: Enter the financial and compliance audit schedule for your sub-contractor agencies.</t>
  </si>
  <si>
    <t>Sub-Contractor Agency</t>
  </si>
  <si>
    <t>Sub-Contractor Fiscal Year</t>
  </si>
  <si>
    <t>Last Audit Period End Date</t>
  </si>
  <si>
    <t>Status of Action on Audit Findings and Recommendations</t>
  </si>
  <si>
    <t>Date Due to Contract Manager</t>
  </si>
  <si>
    <t>Estimated Date of Next Report</t>
  </si>
  <si>
    <r>
      <t xml:space="preserve">C.III - AAA MONITORING SCHEDULE </t>
    </r>
    <r>
      <rPr>
        <i/>
        <sz val="14"/>
        <rFont val="Times New Roman"/>
        <family val="1"/>
      </rPr>
      <t xml:space="preserve"> </t>
    </r>
  </si>
  <si>
    <t>This worksheet contains a description of the AAA fiscal and programmatic monitoring schedule, to include all DOEA-funded service providers.</t>
  </si>
  <si>
    <t>Provider</t>
  </si>
  <si>
    <t>Date
 of Visit</t>
  </si>
  <si>
    <t>Program /
Service</t>
  </si>
  <si>
    <t>Fiscal Admin/
Programmatic</t>
  </si>
  <si>
    <t>C.IV - CONTRACT PROVIDERS</t>
  </si>
  <si>
    <t xml:space="preserve">This worksheet contains contact information for each contract agency including Community Focal Points, Senior Centers, Lead Agencies, and Aging and Disability Resource Center Access Points.  </t>
  </si>
  <si>
    <t xml:space="preserve">Instructions for completing the form: Provider information needed for this report that was not entered in CIRTS will need to be manually added. In addition, information for some providers may be needed that is not in CIRTS and will need to be manually updated. Each row should be reviewed for accuracy before the report is submitted.  
</t>
  </si>
  <si>
    <t>For each provider, complete each of the applicable fields in the row. Enter the information in each of the cells in the contact information section. In the Programmatic Information  section, enter an "X" in each applicable cell except for columns AG, AH, AK which require information to be entered. In AG and AH, specify the program name in the column header (replacing the word Other) if there are any additional programs, then enter an "X" in the applicable cells in the column(s). Insert additional columns if there are more than the two programs to add. In AK, provide the name of the sponsoring organization in the relevant cell if the provider is a Senior Center or Foal point. For Access Points, Focal Points, and Senior Centers, leave the programmatic information blank. The intention is to only have to enter a provider once. However, providers that serve multiple counties will have a row for each county. Providers that are primary contractors but also subcontractors for DOEA services will need to complete a row for each entity for whom the provider is the subcontractor in addition to the row that reflects the information as a Primary Contractor. The intent is to be able to sort the spreadsheet by county, program, or any of the programmatic information and have a list of providers while limiting the amount of data entry.  Add rows as necessary.</t>
  </si>
  <si>
    <t>Instructions on how to run the report:
1)Run delimited data CIRTS report (Aging Network Provider Report); 2) Report # 1 under Miscellaneous CIRTS reports, A) Select delimited data; 
B) Click Edit, Select All, Edit, Copy; C) Open Notepad; D) Click Edit, Paste; E) Click file, save as and save the file to your computer; 
F) Open Excel; G) Click on the Data tab; H) Click on Get External Data from Text; I) Click on the file you just saved; J) Click Import; 
K) A Text Wizard will pop up; L) Click Next, Next, Finish; M) An Import Data Box will pop up; N) Click ok.</t>
  </si>
  <si>
    <t>A</t>
  </si>
  <si>
    <t>B</t>
  </si>
  <si>
    <t>C</t>
  </si>
  <si>
    <t>D</t>
  </si>
  <si>
    <t>E</t>
  </si>
  <si>
    <t>F</t>
  </si>
  <si>
    <t>G</t>
  </si>
  <si>
    <t>H</t>
  </si>
  <si>
    <t>I</t>
  </si>
  <si>
    <t>J</t>
  </si>
  <si>
    <t>K</t>
  </si>
  <si>
    <t>L</t>
  </si>
  <si>
    <t>M</t>
  </si>
  <si>
    <t>N</t>
  </si>
  <si>
    <t>O</t>
  </si>
  <si>
    <t>P</t>
  </si>
  <si>
    <t>Q</t>
  </si>
  <si>
    <t>R</t>
  </si>
  <si>
    <t>S</t>
  </si>
  <si>
    <t>T</t>
  </si>
  <si>
    <t>Y</t>
  </si>
  <si>
    <t>Z</t>
  </si>
  <si>
    <t>AA</t>
  </si>
  <si>
    <t>AB</t>
  </si>
  <si>
    <t>AC</t>
  </si>
  <si>
    <t>AD</t>
  </si>
  <si>
    <t>AE</t>
  </si>
  <si>
    <t>AF</t>
  </si>
  <si>
    <t>AG</t>
  </si>
  <si>
    <t>AH</t>
  </si>
  <si>
    <t>AI</t>
  </si>
  <si>
    <t>AJ</t>
  </si>
  <si>
    <t>AK</t>
  </si>
  <si>
    <t>AL</t>
  </si>
  <si>
    <t>AM</t>
  </si>
  <si>
    <t>AN</t>
  </si>
  <si>
    <t>AO</t>
  </si>
  <si>
    <t>AP</t>
  </si>
  <si>
    <t>AQ</t>
  </si>
  <si>
    <t>Contact Information</t>
  </si>
  <si>
    <t>Programmatic Information</t>
  </si>
  <si>
    <t>Mailing Address</t>
  </si>
  <si>
    <t>Physical Address</t>
  </si>
  <si>
    <t>Type of Organization</t>
  </si>
  <si>
    <r>
      <t>Sponsoring Organizati</t>
    </r>
    <r>
      <rPr>
        <b/>
        <sz val="11"/>
        <rFont val="Calibri"/>
        <family val="2"/>
      </rPr>
      <t xml:space="preserve">on Name
</t>
    </r>
    <r>
      <rPr>
        <b/>
        <sz val="9"/>
        <rFont val="Calibri"/>
        <family val="2"/>
      </rPr>
      <t>(if Sr. Center or Focal Point is checked)</t>
    </r>
  </si>
  <si>
    <t>Check each box that applies to the Sr. Center operations</t>
  </si>
  <si>
    <t>Row #</t>
  </si>
  <si>
    <t>Agency Name</t>
  </si>
  <si>
    <t>Street  Address</t>
  </si>
  <si>
    <t>City</t>
  </si>
  <si>
    <t>County</t>
  </si>
  <si>
    <t>Zip Code</t>
  </si>
  <si>
    <t>Street Address</t>
  </si>
  <si>
    <t xml:space="preserve">County </t>
  </si>
  <si>
    <r>
      <t xml:space="preserve">County Served 
</t>
    </r>
    <r>
      <rPr>
        <b/>
        <sz val="9"/>
        <rFont val="Calibri"/>
        <family val="2"/>
      </rPr>
      <t>(One row per county)</t>
    </r>
  </si>
  <si>
    <t>Zip
 Code</t>
  </si>
  <si>
    <t>Phone Number</t>
  </si>
  <si>
    <t>Fax</t>
  </si>
  <si>
    <t>Director Name</t>
  </si>
  <si>
    <t>Contact Person Name</t>
  </si>
  <si>
    <t>CCE
Lead Agency</t>
  </si>
  <si>
    <t>Govt.</t>
  </si>
  <si>
    <t>Non-Profit</t>
  </si>
  <si>
    <t>Profit- Making</t>
  </si>
  <si>
    <t>Other
(Please List)</t>
  </si>
  <si>
    <t>Access 
Point</t>
  </si>
  <si>
    <t>Focal Point</t>
  </si>
  <si>
    <t>Senior Center</t>
  </si>
  <si>
    <t>Congregate
Dining</t>
  </si>
  <si>
    <t>Health
Screening</t>
  </si>
  <si>
    <t>Recreational
Class</t>
  </si>
  <si>
    <t>Learning
Opportunities</t>
  </si>
  <si>
    <t>Regular
Hours</t>
  </si>
  <si>
    <t>1  If an entity is a Primary Contractor and also a Sub-Contractor for DOEA services, complete a row for the Contractor, and additional rows for each entity for which the provider is  a sub-contractor.</t>
  </si>
  <si>
    <t>C.V - CONTRACT MODULE REVIEW CHECKLIST</t>
  </si>
  <si>
    <t>Instructions: Indicate whether each item is included in the area plan (Yes/No/Not Applicable), and identify the area plan page numbers(s) where the item can be found.</t>
  </si>
  <si>
    <t>ITEM INCLUDED</t>
  </si>
  <si>
    <t>Contract Module</t>
  </si>
  <si>
    <t>YES</t>
  </si>
  <si>
    <t>NO</t>
  </si>
  <si>
    <t>N/A</t>
  </si>
  <si>
    <t>PAGE</t>
  </si>
  <si>
    <t>Table of Contents</t>
  </si>
  <si>
    <t>The location of each section of the contract module is accurately reflected.</t>
  </si>
  <si>
    <t>Contract Module Certification Page</t>
  </si>
  <si>
    <t>The form is properly completed.</t>
  </si>
  <si>
    <t>The form is signed by Board President (or Designee) and dated.</t>
  </si>
  <si>
    <t>The form is signed by Advisory Council Chair and dated.</t>
  </si>
  <si>
    <t>The form is signed by Executive Director and dated.</t>
  </si>
  <si>
    <t>Section C.I.A. Allocation to the Planning and Service Area</t>
  </si>
  <si>
    <t>The OAA funding amounts are correct.</t>
  </si>
  <si>
    <t>Transfers between titles are within allowable percentages  (IIIB to IIIC or IIIC to IIIB - no more than 30 percent; IIIC1 to IIIC2 or IIIC2 to IIIC1 - no more than 40 percent).</t>
  </si>
  <si>
    <t>The Title IIIB total includes the set aside amount and includes a footnote that indicates the amount set aside.</t>
  </si>
  <si>
    <t>The Title IIIB set aside amount currently approved by the Department did not increase.</t>
  </si>
  <si>
    <t>General revenue amounts are correct.</t>
  </si>
  <si>
    <t>Amounts for supplemental resource activities are reflected.</t>
  </si>
  <si>
    <t>Section C.I.B. OAA Title III Priority Services Expenditures</t>
  </si>
  <si>
    <t>Title III B funds allocated to OAA Access Services meet or exceed 20 percent.</t>
  </si>
  <si>
    <t>Title III B funds allocated to OAA In-Home Services meet or exceed eight percent.</t>
  </si>
  <si>
    <t>Title III B funds allocated to OAA Legal Assistance Services meet or exceed one percent.</t>
  </si>
  <si>
    <t>Section C.I.C. Service Units and Costs Projections Provider Summary</t>
  </si>
  <si>
    <r>
      <t>Provider summary information from the PSA-Summary Service Units and Costs Projections CIRTS report</t>
    </r>
    <r>
      <rPr>
        <sz val="12"/>
        <rFont val="Times New Roman"/>
        <family val="1"/>
      </rPr>
      <t xml:space="preserve"> has been entered correctly for each provider.</t>
    </r>
  </si>
  <si>
    <t>Provider summary information from the PSA-Summary Service Units and Costs Projections CIRTS report has been entered correctly for the AAA as the provider of direct services.</t>
  </si>
  <si>
    <t>Services provided directly by the AAA are reflected.</t>
  </si>
  <si>
    <t>Funds are allocated only to allowable services.</t>
  </si>
  <si>
    <t>The actual and negotiated unit rates are provided.</t>
  </si>
  <si>
    <t>Section C.I.E. Service Units and Costs Projections - 
Planning and Service Area Summary</t>
  </si>
  <si>
    <t>PSA summary information from CIRTS has been entered correctly.</t>
  </si>
  <si>
    <t>Data in CIRTS reconciles to the contract amounts.</t>
  </si>
  <si>
    <t>Section C.I.F.AAA. Areawide Funding Profile</t>
  </si>
  <si>
    <r>
      <t>Accurate areawide information for the PSA is displayed on a separate form</t>
    </r>
    <r>
      <rPr>
        <b/>
        <sz val="12"/>
        <rFont val="Times New Roman"/>
        <family val="1"/>
      </rPr>
      <t>.</t>
    </r>
  </si>
  <si>
    <t>X</t>
  </si>
  <si>
    <t>Section C.I.F. County Funding Profiles</t>
  </si>
  <si>
    <t>Accurate information for each county in the PSA is displayed on a separate form.</t>
  </si>
  <si>
    <t>Section C.I.G. Areawide Funding Summary</t>
  </si>
  <si>
    <t>The roll-up of all funds allocated to the PSA, including funds allocated to services provided directly by the AAA is accurately reflected.</t>
  </si>
  <si>
    <t>Section C.II.A. AAA Operating Budget Allocation</t>
  </si>
  <si>
    <t>All pages (1-6) were submitted as a separate attachment.</t>
  </si>
  <si>
    <t>Pages 1-6 of the detailed operating budget and cost allocation plan accurately display the breakout of salaries and expenses by positions and funding sources.</t>
  </si>
  <si>
    <t>Includes narrative justification for the planned purchase/expenditures in the equipment and other categories in the III B set aside funds.</t>
  </si>
  <si>
    <t>Includes written explanation of planned expenditures in the communications category.</t>
  </si>
  <si>
    <t>All expenses of the Agency are reflected in the budget.  Non-DOEA column is completed with the portion not funded through DOEA.</t>
  </si>
  <si>
    <t>Section C.II.B. OAA Budget Summary</t>
  </si>
  <si>
    <t>The minimum match requirement of 25 percent is met for administration.</t>
  </si>
  <si>
    <t>The minimum match requirement of 10 percent is met for services.</t>
  </si>
  <si>
    <t>The III B set aside amount was not increased.</t>
  </si>
  <si>
    <t>Section C.II.C. Financial and Compliance Audit Schedule</t>
  </si>
  <si>
    <t>The form is completed in its entirety.</t>
  </si>
  <si>
    <t>Section C.III AAA Monitoring Schedule</t>
  </si>
  <si>
    <t>The form displays the schedule for conducting fiscal and programmatic monitoring of service providers.</t>
  </si>
  <si>
    <t>Section C.IV Contract Providers</t>
  </si>
  <si>
    <t>The form includes the name, address, phone number, and fax number for each contract and subcontract provider.</t>
  </si>
  <si>
    <t>The form includes a contact person for each contract and subcontract provider.</t>
  </si>
  <si>
    <t>The form identifies the type of organization (government, non-profit, profit-making) for each contract and subcontract provider.</t>
  </si>
  <si>
    <t>Section C.V  Contract Module Review Checklist</t>
  </si>
  <si>
    <t>The form indicates whether each item is included in the Contract Module.</t>
  </si>
  <si>
    <t>The form identifies the page location(s) of each item.</t>
  </si>
  <si>
    <t>This worksheet lists the names of all Contract Module attachments.</t>
  </si>
  <si>
    <t>Instructions: We recommend entering all Contract Module information in this workbook.  If information not requested in the pre-formatted worksheets needs to be entered, you may insert additional worksheets into which you insert your information.  If information you want added cannot be easily entered into this workbook, enter the name and file type below of each attachment you will be including as part of the Contract Module.</t>
  </si>
  <si>
    <t>Attachment Name</t>
  </si>
  <si>
    <t>Attachment
File Type</t>
  </si>
  <si>
    <t xml:space="preserve">EXPANDING ACCESS TO COVID-19 VACCINES </t>
  </si>
  <si>
    <t xml:space="preserve">Enter text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</si>
</sst>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72" x14ac:knownFonts="1">
    <font>
      <sz val="10"/>
      <name val="Arial"/>
    </font>
    <font>
      <b/>
      <sz val="10"/>
      <name val="Arial"/>
      <family val="2"/>
    </font>
    <font>
      <b/>
      <sz val="9"/>
      <name val="Arial"/>
      <family val="2"/>
    </font>
    <font>
      <sz val="12"/>
      <name val="Arial"/>
      <family val="2"/>
    </font>
    <font>
      <b/>
      <sz val="12"/>
      <name val="Arial"/>
      <family val="2"/>
    </font>
    <font>
      <sz val="10"/>
      <name val="Arial"/>
      <family val="2"/>
    </font>
    <font>
      <sz val="11"/>
      <name val="Arial"/>
      <family val="2"/>
    </font>
    <font>
      <sz val="10"/>
      <color indexed="10"/>
      <name val="Arial"/>
      <family val="2"/>
    </font>
    <font>
      <b/>
      <sz val="11"/>
      <name val="Arial"/>
      <family val="2"/>
    </font>
    <font>
      <sz val="10"/>
      <name val="Times New Roman"/>
      <family val="1"/>
    </font>
    <font>
      <sz val="12"/>
      <name val="Times New Roman"/>
      <family val="1"/>
    </font>
    <font>
      <b/>
      <sz val="14"/>
      <name val="Times New Roman"/>
      <family val="1"/>
    </font>
    <font>
      <b/>
      <sz val="12"/>
      <name val="Times New Roman"/>
      <family val="1"/>
    </font>
    <font>
      <sz val="12"/>
      <name val="Arial"/>
      <family val="2"/>
    </font>
    <font>
      <u/>
      <sz val="10"/>
      <color indexed="12"/>
      <name val="Arial"/>
      <family val="2"/>
    </font>
    <font>
      <sz val="14"/>
      <name val="Times New Roman"/>
      <family val="1"/>
    </font>
    <font>
      <b/>
      <sz val="10"/>
      <name val="Times New Roman"/>
      <family val="1"/>
    </font>
    <font>
      <sz val="10"/>
      <color indexed="8"/>
      <name val="Arial"/>
      <family val="2"/>
    </font>
    <font>
      <u/>
      <sz val="10"/>
      <color indexed="36"/>
      <name val="Arial"/>
      <family val="2"/>
    </font>
    <font>
      <i/>
      <sz val="10"/>
      <name val="Times New Roman"/>
      <family val="1"/>
    </font>
    <font>
      <i/>
      <sz val="12"/>
      <name val="Times New Roman"/>
      <family val="1"/>
    </font>
    <font>
      <i/>
      <sz val="10"/>
      <name val="Arial"/>
      <family val="2"/>
    </font>
    <font>
      <u/>
      <sz val="12"/>
      <color indexed="12"/>
      <name val="Times New Roman"/>
      <family val="1"/>
    </font>
    <font>
      <sz val="12"/>
      <color indexed="12"/>
      <name val="Times New Roman"/>
      <family val="1"/>
    </font>
    <font>
      <sz val="12"/>
      <name val="Times New Roman Greek"/>
      <family val="1"/>
      <charset val="161"/>
    </font>
    <font>
      <i/>
      <sz val="12"/>
      <name val="Arial"/>
      <family val="2"/>
    </font>
    <font>
      <u/>
      <sz val="12"/>
      <name val="Times New Roman"/>
      <family val="1"/>
    </font>
    <font>
      <b/>
      <sz val="20"/>
      <name val="Times New Roman"/>
      <family val="1"/>
    </font>
    <font>
      <sz val="20"/>
      <name val="Times New Roman"/>
      <family val="1"/>
    </font>
    <font>
      <b/>
      <sz val="8"/>
      <name val="Times New Roman"/>
      <family val="1"/>
    </font>
    <font>
      <b/>
      <sz val="11"/>
      <name val="Times New Roman"/>
      <family val="1"/>
    </font>
    <font>
      <b/>
      <i/>
      <sz val="12"/>
      <name val="Times New Roman"/>
      <family val="1"/>
    </font>
    <font>
      <i/>
      <sz val="14"/>
      <name val="Times New Roman"/>
      <family val="1"/>
    </font>
    <font>
      <sz val="10"/>
      <name val="Arial"/>
      <family val="2"/>
    </font>
    <font>
      <b/>
      <sz val="14"/>
      <name val="Calibri"/>
      <family val="2"/>
    </font>
    <font>
      <sz val="26"/>
      <name val="Arial"/>
      <family val="2"/>
    </font>
    <font>
      <b/>
      <sz val="26"/>
      <color indexed="10"/>
      <name val="Arial"/>
      <family val="2"/>
    </font>
    <font>
      <b/>
      <sz val="26"/>
      <color indexed="62"/>
      <name val="Arial"/>
      <family val="2"/>
    </font>
    <font>
      <i/>
      <sz val="10"/>
      <color indexed="62"/>
      <name val="Arial"/>
      <family val="2"/>
    </font>
    <font>
      <b/>
      <sz val="9"/>
      <name val="Calibri"/>
      <family val="2"/>
    </font>
    <font>
      <sz val="12"/>
      <color indexed="10"/>
      <name val="Times New Roman"/>
      <family val="1"/>
    </font>
    <font>
      <b/>
      <sz val="11"/>
      <name val="Calibri"/>
      <family val="2"/>
    </font>
    <font>
      <b/>
      <sz val="12"/>
      <name val="Calibri"/>
      <family val="2"/>
    </font>
    <font>
      <b/>
      <i/>
      <sz val="9"/>
      <name val="Times New Roman"/>
      <family val="1"/>
    </font>
    <font>
      <b/>
      <sz val="8"/>
      <name val="Arial"/>
      <family val="2"/>
    </font>
    <font>
      <b/>
      <sz val="11"/>
      <color theme="1"/>
      <name val="Calibri"/>
      <family val="2"/>
      <scheme val="minor"/>
    </font>
    <font>
      <b/>
      <sz val="10"/>
      <color rgb="FFFF0000"/>
      <name val="Times New Roman"/>
      <family val="1"/>
    </font>
    <font>
      <sz val="12"/>
      <color rgb="FF333399"/>
      <name val="Times New Roman Greek"/>
      <family val="1"/>
      <charset val="161"/>
    </font>
    <font>
      <b/>
      <sz val="26"/>
      <color rgb="FF333399"/>
      <name val="Arial"/>
      <family val="2"/>
    </font>
    <font>
      <sz val="26"/>
      <color rgb="FF333399"/>
      <name val="Arial"/>
      <family val="2"/>
    </font>
    <font>
      <sz val="14"/>
      <color rgb="FF365F91"/>
      <name val="Arial"/>
      <family val="2"/>
    </font>
    <font>
      <b/>
      <sz val="20"/>
      <color rgb="FF333399"/>
      <name val="Arial"/>
      <family val="2"/>
    </font>
    <font>
      <b/>
      <sz val="11"/>
      <color rgb="FF000000"/>
      <name val="Calibri"/>
      <family val="2"/>
      <scheme val="minor"/>
    </font>
    <font>
      <b/>
      <sz val="10"/>
      <color rgb="FF000000"/>
      <name val="Calibri"/>
      <family val="2"/>
      <scheme val="minor"/>
    </font>
    <font>
      <b/>
      <sz val="11"/>
      <name val="Calibri"/>
      <family val="2"/>
      <scheme val="minor"/>
    </font>
    <font>
      <b/>
      <sz val="10"/>
      <name val="Calibri"/>
      <family val="2"/>
      <scheme val="minor"/>
    </font>
    <font>
      <b/>
      <sz val="10"/>
      <color theme="1"/>
      <name val="Calibri"/>
      <family val="2"/>
      <scheme val="minor"/>
    </font>
    <font>
      <b/>
      <i/>
      <sz val="11"/>
      <color theme="1"/>
      <name val="Calibri"/>
      <family val="2"/>
      <scheme val="minor"/>
    </font>
    <font>
      <b/>
      <i/>
      <sz val="9"/>
      <color theme="1"/>
      <name val="Calibri"/>
      <family val="2"/>
      <scheme val="minor"/>
    </font>
    <font>
      <sz val="26"/>
      <color rgb="FF001848"/>
      <name val="Arial"/>
      <family val="2"/>
    </font>
    <font>
      <b/>
      <sz val="9"/>
      <color theme="1"/>
      <name val="Calibri"/>
      <family val="2"/>
      <scheme val="minor"/>
    </font>
    <font>
      <sz val="9"/>
      <color theme="1"/>
      <name val="Calibri"/>
      <family val="2"/>
      <scheme val="minor"/>
    </font>
    <font>
      <b/>
      <sz val="12"/>
      <name val="Calibri"/>
      <family val="2"/>
      <scheme val="minor"/>
    </font>
    <font>
      <b/>
      <sz val="9"/>
      <name val="Times New Roman"/>
      <family val="1"/>
    </font>
    <font>
      <b/>
      <sz val="9"/>
      <color rgb="FFFF0000"/>
      <name val="Times New Roman"/>
      <family val="1"/>
    </font>
    <font>
      <sz val="12"/>
      <color theme="0" tint="-0.34998626667073579"/>
      <name val="Times New Roman Greek"/>
      <family val="1"/>
      <charset val="161"/>
    </font>
    <font>
      <sz val="10"/>
      <name val="Arial"/>
      <family val="2"/>
    </font>
    <font>
      <b/>
      <sz val="14"/>
      <color theme="1"/>
      <name val="Calibri"/>
      <family val="2"/>
      <scheme val="minor"/>
    </font>
    <font>
      <sz val="12"/>
      <color rgb="FFFF0000"/>
      <name val="Times New Roman"/>
      <family val="1"/>
    </font>
    <font>
      <sz val="11"/>
      <color rgb="FF444444"/>
      <name val="Calibri"/>
      <family val="2"/>
      <charset val="1"/>
    </font>
    <font>
      <strike/>
      <u/>
      <sz val="12"/>
      <color rgb="FFFF0000"/>
      <name val="Times New Roman"/>
      <family val="1"/>
    </font>
    <font>
      <strike/>
      <sz val="12"/>
      <color rgb="FFFF0000"/>
      <name val="Times New Roman"/>
      <family val="1"/>
    </font>
  </fonts>
  <fills count="24">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lightTrellis">
        <bgColor indexed="9"/>
      </patternFill>
    </fill>
    <fill>
      <patternFill patternType="lightTrellis"/>
    </fill>
    <fill>
      <patternFill patternType="solid">
        <fgColor indexed="65"/>
        <bgColor indexed="64"/>
      </patternFill>
    </fill>
    <fill>
      <patternFill patternType="solid">
        <fgColor indexed="41"/>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theme="0"/>
        <bgColor indexed="64"/>
      </patternFill>
    </fill>
    <fill>
      <patternFill patternType="solid">
        <fgColor rgb="FFE7E7FF"/>
        <bgColor indexed="64"/>
      </patternFill>
    </fill>
    <fill>
      <patternFill patternType="solid">
        <fgColor theme="0" tint="-0.34998626667073579"/>
        <bgColor indexed="64"/>
      </patternFill>
    </fill>
    <fill>
      <patternFill patternType="solid">
        <fgColor rgb="FFE3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8CBAD"/>
        <bgColor indexed="64"/>
      </patternFill>
    </fill>
    <fill>
      <patternFill patternType="solid">
        <fgColor rgb="FFB4C6E7"/>
        <bgColor indexed="64"/>
      </patternFill>
    </fill>
    <fill>
      <patternFill patternType="solid">
        <fgColor rgb="FFFFD966"/>
        <bgColor indexed="64"/>
      </patternFill>
    </fill>
  </fills>
  <borders count="169">
    <border>
      <left/>
      <right/>
      <top/>
      <bottom/>
      <diagonal/>
    </border>
    <border>
      <left style="double">
        <color indexed="64"/>
      </left>
      <right style="thin">
        <color indexed="64"/>
      </right>
      <top style="double">
        <color indexed="64"/>
      </top>
      <bottom style="double">
        <color indexed="64"/>
      </bottom>
      <diagonal/>
    </border>
    <border>
      <left style="double">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double">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right style="thin">
        <color indexed="64"/>
      </right>
      <top style="double">
        <color indexed="64"/>
      </top>
      <bottom style="double">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double">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hair">
        <color indexed="64"/>
      </left>
      <right style="thin">
        <color indexed="64"/>
      </right>
      <top/>
      <bottom style="thin">
        <color rgb="FF000000"/>
      </bottom>
      <diagonal/>
    </border>
    <border>
      <left style="double">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double">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7">
    <xf numFmtId="0" fontId="0" fillId="0" borderId="0"/>
    <xf numFmtId="44" fontId="33" fillId="0" borderId="0" applyFont="0" applyFill="0" applyBorder="0" applyAlignment="0" applyProtection="0"/>
    <xf numFmtId="0" fontId="18"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 fillId="0" borderId="0"/>
    <xf numFmtId="9" fontId="33" fillId="0" borderId="0" applyFont="0" applyFill="0" applyBorder="0" applyAlignment="0" applyProtection="0"/>
    <xf numFmtId="43" fontId="66" fillId="0" borderId="0" applyFont="0" applyFill="0" applyBorder="0" applyAlignment="0" applyProtection="0"/>
  </cellStyleXfs>
  <cellXfs count="831">
    <xf numFmtId="0" fontId="0" fillId="0" borderId="0" xfId="0"/>
    <xf numFmtId="0" fontId="0" fillId="0" borderId="0" xfId="0" applyAlignment="1">
      <alignment horizontal="center"/>
    </xf>
    <xf numFmtId="0" fontId="3" fillId="0" borderId="0" xfId="0" applyFont="1"/>
    <xf numFmtId="0" fontId="1" fillId="0" borderId="1" xfId="0" applyFont="1" applyBorder="1"/>
    <xf numFmtId="0" fontId="3" fillId="0" borderId="0" xfId="0" applyFont="1" applyAlignment="1">
      <alignment horizontal="right"/>
    </xf>
    <xf numFmtId="0" fontId="9" fillId="0" borderId="0" xfId="0" applyFont="1"/>
    <xf numFmtId="0" fontId="10" fillId="0" borderId="0" xfId="0" applyFont="1"/>
    <xf numFmtId="4" fontId="4" fillId="0" borderId="0" xfId="0" applyNumberFormat="1" applyFont="1"/>
    <xf numFmtId="0" fontId="10" fillId="0" borderId="0" xfId="0" applyFont="1" applyAlignment="1">
      <alignment wrapText="1"/>
    </xf>
    <xf numFmtId="0" fontId="9" fillId="0" borderId="0" xfId="0" applyFont="1" applyAlignment="1">
      <alignment wrapText="1"/>
    </xf>
    <xf numFmtId="0" fontId="4" fillId="0" borderId="0" xfId="0" applyFont="1"/>
    <xf numFmtId="0" fontId="0" fillId="2" borderId="0" xfId="0" applyFill="1"/>
    <xf numFmtId="0" fontId="13" fillId="0" borderId="0" xfId="0" applyFont="1"/>
    <xf numFmtId="0" fontId="3" fillId="0" borderId="0" xfId="0" applyFont="1" applyAlignment="1">
      <alignment horizontal="center"/>
    </xf>
    <xf numFmtId="0" fontId="4" fillId="0" borderId="0" xfId="0" applyFont="1" applyAlignment="1">
      <alignment vertical="center"/>
    </xf>
    <xf numFmtId="0" fontId="3" fillId="2" borderId="0" xfId="0" applyFont="1" applyFill="1" applyAlignment="1">
      <alignment horizontal="right"/>
    </xf>
    <xf numFmtId="4" fontId="4" fillId="2" borderId="0" xfId="0" applyNumberFormat="1" applyFont="1" applyFill="1"/>
    <xf numFmtId="0" fontId="3" fillId="2" borderId="0" xfId="0" applyFont="1" applyFill="1"/>
    <xf numFmtId="0" fontId="0" fillId="2" borderId="0" xfId="0" applyFill="1" applyProtection="1">
      <protection locked="0"/>
    </xf>
    <xf numFmtId="0" fontId="17" fillId="2" borderId="0" xfId="0" applyFont="1" applyFill="1"/>
    <xf numFmtId="0" fontId="5" fillId="2" borderId="0" xfId="0" applyFont="1" applyFill="1"/>
    <xf numFmtId="0" fontId="10" fillId="0" borderId="0" xfId="0" applyFont="1" applyAlignment="1">
      <alignment horizontal="right"/>
    </xf>
    <xf numFmtId="0" fontId="10" fillId="0" borderId="3" xfId="0" applyFont="1" applyBorder="1"/>
    <xf numFmtId="0" fontId="10" fillId="0" borderId="4" xfId="0" applyFont="1" applyBorder="1"/>
    <xf numFmtId="0" fontId="12" fillId="0" borderId="5" xfId="0" applyFont="1" applyBorder="1" applyAlignment="1">
      <alignment wrapText="1"/>
    </xf>
    <xf numFmtId="0" fontId="12" fillId="3" borderId="7" xfId="0" applyFont="1" applyFill="1" applyBorder="1" applyAlignment="1">
      <alignment horizontal="center"/>
    </xf>
    <xf numFmtId="0" fontId="10" fillId="4" borderId="7" xfId="0" applyFont="1" applyFill="1" applyBorder="1"/>
    <xf numFmtId="0" fontId="10" fillId="5" borderId="7" xfId="0" applyFont="1" applyFill="1" applyBorder="1"/>
    <xf numFmtId="0" fontId="10" fillId="5" borderId="8" xfId="0" applyFont="1" applyFill="1" applyBorder="1" applyAlignment="1">
      <alignment horizontal="center"/>
    </xf>
    <xf numFmtId="0" fontId="10" fillId="5" borderId="9" xfId="0" applyFont="1" applyFill="1" applyBorder="1"/>
    <xf numFmtId="0" fontId="10" fillId="6" borderId="13" xfId="0" applyFont="1" applyFill="1" applyBorder="1" applyAlignment="1">
      <alignment horizontal="right" vertical="center"/>
    </xf>
    <xf numFmtId="0" fontId="12" fillId="0" borderId="0" xfId="0" applyFont="1"/>
    <xf numFmtId="0" fontId="10" fillId="0" borderId="14" xfId="0" applyFont="1" applyBorder="1"/>
    <xf numFmtId="0" fontId="10" fillId="0" borderId="15" xfId="0" applyFont="1" applyBorder="1"/>
    <xf numFmtId="0" fontId="10" fillId="0" borderId="8" xfId="0" applyFont="1" applyBorder="1"/>
    <xf numFmtId="0" fontId="10" fillId="0" borderId="16" xfId="0" applyFont="1" applyBorder="1"/>
    <xf numFmtId="0" fontId="12" fillId="5" borderId="9" xfId="0" applyFont="1" applyFill="1" applyBorder="1" applyAlignment="1">
      <alignment wrapText="1"/>
    </xf>
    <xf numFmtId="0" fontId="24" fillId="0" borderId="0" xfId="0" applyFont="1"/>
    <xf numFmtId="0" fontId="10" fillId="0" borderId="0" xfId="0" applyFont="1" applyAlignment="1">
      <alignment horizontal="left"/>
    </xf>
    <xf numFmtId="0" fontId="12" fillId="5" borderId="17" xfId="0" applyFont="1" applyFill="1" applyBorder="1" applyAlignment="1">
      <alignment wrapText="1"/>
    </xf>
    <xf numFmtId="0" fontId="1" fillId="0" borderId="18" xfId="0" applyFont="1" applyBorder="1" applyAlignment="1">
      <alignment wrapText="1"/>
    </xf>
    <xf numFmtId="0" fontId="1" fillId="0" borderId="4" xfId="0" applyFont="1" applyBorder="1" applyAlignment="1">
      <alignment wrapText="1"/>
    </xf>
    <xf numFmtId="0" fontId="12" fillId="5" borderId="19" xfId="0" applyFont="1" applyFill="1" applyBorder="1" applyAlignment="1">
      <alignment wrapText="1"/>
    </xf>
    <xf numFmtId="0" fontId="12" fillId="0" borderId="0" xfId="0" applyFont="1" applyAlignment="1">
      <alignment horizontal="left"/>
    </xf>
    <xf numFmtId="0" fontId="12" fillId="0" borderId="5" xfId="0" applyFont="1" applyBorder="1"/>
    <xf numFmtId="0" fontId="12" fillId="5" borderId="7" xfId="0" applyFont="1" applyFill="1" applyBorder="1" applyAlignment="1">
      <alignment wrapText="1"/>
    </xf>
    <xf numFmtId="0" fontId="10" fillId="0" borderId="20" xfId="0" applyFont="1" applyBorder="1" applyAlignment="1">
      <alignment horizontal="centerContinuous"/>
    </xf>
    <xf numFmtId="0" fontId="13" fillId="0" borderId="0" xfId="0" applyFont="1" applyAlignment="1">
      <alignment horizontal="center"/>
    </xf>
    <xf numFmtId="0" fontId="10" fillId="0" borderId="20" xfId="0" applyFont="1" applyBorder="1"/>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5" borderId="23" xfId="0" applyFont="1" applyFill="1" applyBorder="1" applyAlignment="1">
      <alignment wrapText="1"/>
    </xf>
    <xf numFmtId="0" fontId="12" fillId="5" borderId="20" xfId="0" applyFont="1" applyFill="1" applyBorder="1" applyAlignment="1">
      <alignment wrapText="1"/>
    </xf>
    <xf numFmtId="0" fontId="19" fillId="0" borderId="0" xfId="0" applyFont="1" applyAlignment="1">
      <alignment horizontal="left" vertical="center"/>
    </xf>
    <xf numFmtId="0" fontId="21" fillId="0" borderId="0" xfId="0" applyFont="1"/>
    <xf numFmtId="0" fontId="12" fillId="0" borderId="16" xfId="0" applyFont="1" applyBorder="1"/>
    <xf numFmtId="0" fontId="9" fillId="0" borderId="14" xfId="0" applyFont="1" applyBorder="1"/>
    <xf numFmtId="40" fontId="10" fillId="5" borderId="8" xfId="0" applyNumberFormat="1" applyFont="1" applyFill="1" applyBorder="1"/>
    <xf numFmtId="164" fontId="10" fillId="0" borderId="9" xfId="0" applyNumberFormat="1" applyFont="1" applyBorder="1"/>
    <xf numFmtId="2" fontId="12" fillId="5" borderId="9" xfId="0" applyNumberFormat="1" applyFont="1" applyFill="1" applyBorder="1" applyAlignment="1">
      <alignment horizontal="right"/>
    </xf>
    <xf numFmtId="2" fontId="10" fillId="5" borderId="9" xfId="0" applyNumberFormat="1" applyFont="1" applyFill="1" applyBorder="1" applyAlignment="1">
      <alignment horizontal="right"/>
    </xf>
    <xf numFmtId="0" fontId="10" fillId="0" borderId="5" xfId="0" applyFont="1" applyBorder="1"/>
    <xf numFmtId="0" fontId="10" fillId="0" borderId="9" xfId="0" applyFont="1" applyBorder="1"/>
    <xf numFmtId="0" fontId="23" fillId="0" borderId="20" xfId="0" quotePrefix="1" applyFont="1" applyBorder="1" applyAlignment="1">
      <alignment horizontal="left" vertical="center"/>
    </xf>
    <xf numFmtId="0" fontId="23" fillId="0" borderId="20" xfId="0" quotePrefix="1" applyFont="1" applyBorder="1"/>
    <xf numFmtId="0" fontId="4" fillId="2" borderId="0" xfId="0" applyFont="1" applyFill="1" applyAlignment="1" applyProtection="1">
      <alignment horizontal="center"/>
      <protection locked="0"/>
    </xf>
    <xf numFmtId="0" fontId="10" fillId="0" borderId="2" xfId="0" applyFont="1" applyBorder="1"/>
    <xf numFmtId="0" fontId="7" fillId="0" borderId="0" xfId="0" applyFont="1"/>
    <xf numFmtId="0" fontId="10" fillId="0" borderId="24" xfId="0" applyFont="1" applyBorder="1"/>
    <xf numFmtId="0" fontId="12" fillId="0" borderId="14" xfId="0" applyFont="1" applyBorder="1"/>
    <xf numFmtId="0" fontId="10" fillId="0" borderId="27" xfId="0" applyFont="1" applyBorder="1"/>
    <xf numFmtId="0" fontId="12" fillId="0" borderId="27" xfId="0" applyFont="1" applyBorder="1"/>
    <xf numFmtId="0" fontId="12" fillId="0" borderId="27" xfId="0" applyFont="1" applyBorder="1" applyAlignment="1">
      <alignment vertical="top"/>
    </xf>
    <xf numFmtId="0" fontId="12" fillId="0" borderId="28" xfId="0" applyFont="1" applyBorder="1"/>
    <xf numFmtId="0" fontId="12" fillId="0" borderId="29" xfId="0" applyFont="1" applyBorder="1"/>
    <xf numFmtId="0" fontId="10" fillId="0" borderId="31" xfId="0" applyFont="1" applyBorder="1" applyAlignment="1">
      <alignment vertical="center"/>
    </xf>
    <xf numFmtId="0" fontId="12" fillId="5" borderId="29" xfId="0" applyFont="1" applyFill="1" applyBorder="1" applyAlignment="1">
      <alignment wrapText="1"/>
    </xf>
    <xf numFmtId="0" fontId="10" fillId="0" borderId="32" xfId="0" applyFont="1" applyBorder="1"/>
    <xf numFmtId="0" fontId="10" fillId="0" borderId="34" xfId="0" applyFont="1" applyBorder="1"/>
    <xf numFmtId="0" fontId="10" fillId="0" borderId="35" xfId="0" applyFont="1" applyBorder="1"/>
    <xf numFmtId="0" fontId="12" fillId="0" borderId="24" xfId="0" applyFont="1" applyBorder="1"/>
    <xf numFmtId="0" fontId="12" fillId="0" borderId="24" xfId="0" applyFont="1" applyBorder="1" applyAlignment="1">
      <alignment vertical="top"/>
    </xf>
    <xf numFmtId="0" fontId="12" fillId="0" borderId="36" xfId="0" applyFont="1" applyBorder="1"/>
    <xf numFmtId="0" fontId="12" fillId="0" borderId="37" xfId="0" applyFont="1" applyBorder="1" applyAlignment="1">
      <alignment vertical="center"/>
    </xf>
    <xf numFmtId="49" fontId="12" fillId="0" borderId="31" xfId="0" applyNumberFormat="1" applyFont="1" applyBorder="1" applyAlignment="1">
      <alignment horizontal="center"/>
    </xf>
    <xf numFmtId="49" fontId="12" fillId="0" borderId="27" xfId="0" applyNumberFormat="1" applyFont="1" applyBorder="1" applyAlignment="1">
      <alignment horizontal="center"/>
    </xf>
    <xf numFmtId="49" fontId="12" fillId="0" borderId="29" xfId="0" applyNumberFormat="1" applyFont="1" applyBorder="1" applyAlignment="1">
      <alignment horizontal="center"/>
    </xf>
    <xf numFmtId="49" fontId="12" fillId="0" borderId="27" xfId="0" applyNumberFormat="1" applyFont="1" applyBorder="1" applyAlignment="1">
      <alignment horizontal="center" wrapText="1"/>
    </xf>
    <xf numFmtId="0" fontId="12" fillId="0" borderId="29" xfId="0" applyFont="1" applyBorder="1" applyAlignment="1">
      <alignment vertical="top"/>
    </xf>
    <xf numFmtId="0" fontId="10" fillId="0" borderId="29" xfId="0" applyFont="1" applyBorder="1"/>
    <xf numFmtId="0" fontId="12" fillId="0" borderId="31" xfId="0" applyFont="1" applyBorder="1"/>
    <xf numFmtId="0" fontId="7" fillId="2" borderId="0" xfId="0" applyFont="1" applyFill="1"/>
    <xf numFmtId="0" fontId="0" fillId="0" borderId="39" xfId="0" applyBorder="1"/>
    <xf numFmtId="0" fontId="12" fillId="3" borderId="9" xfId="0" applyFont="1" applyFill="1" applyBorder="1" applyAlignment="1">
      <alignment horizontal="center"/>
    </xf>
    <xf numFmtId="0" fontId="12" fillId="0" borderId="40" xfId="0" applyFont="1" applyBorder="1" applyAlignment="1">
      <alignment horizontal="right" vertical="center"/>
    </xf>
    <xf numFmtId="0" fontId="12" fillId="0" borderId="42" xfId="0" applyFont="1" applyBorder="1" applyAlignment="1">
      <alignment horizontal="left"/>
    </xf>
    <xf numFmtId="0" fontId="10" fillId="5" borderId="43" xfId="0" applyFont="1" applyFill="1" applyBorder="1"/>
    <xf numFmtId="0" fontId="12" fillId="3" borderId="9" xfId="0" applyFont="1" applyFill="1" applyBorder="1" applyAlignment="1">
      <alignment horizontal="centerContinuous"/>
    </xf>
    <xf numFmtId="0" fontId="10" fillId="0" borderId="44" xfId="0" applyFont="1" applyBorder="1"/>
    <xf numFmtId="0" fontId="10" fillId="0" borderId="45" xfId="0" applyFont="1" applyBorder="1"/>
    <xf numFmtId="0" fontId="12" fillId="0" borderId="18" xfId="0" applyFont="1" applyBorder="1" applyAlignment="1">
      <alignment horizontal="center" wrapText="1"/>
    </xf>
    <xf numFmtId="0" fontId="12" fillId="0" borderId="46" xfId="0" applyFont="1" applyBorder="1" applyAlignment="1">
      <alignment horizontal="center" vertical="center" wrapText="1"/>
    </xf>
    <xf numFmtId="0" fontId="12" fillId="5" borderId="47" xfId="0" applyFont="1" applyFill="1" applyBorder="1" applyAlignment="1">
      <alignment wrapText="1"/>
    </xf>
    <xf numFmtId="0" fontId="12" fillId="5" borderId="39" xfId="0" applyFont="1" applyFill="1" applyBorder="1" applyAlignment="1">
      <alignment wrapText="1"/>
    </xf>
    <xf numFmtId="0" fontId="12" fillId="5" borderId="48" xfId="0" applyFont="1" applyFill="1" applyBorder="1" applyAlignment="1">
      <alignment wrapText="1"/>
    </xf>
    <xf numFmtId="0" fontId="12" fillId="0" borderId="49" xfId="0" applyFont="1" applyBorder="1" applyAlignment="1">
      <alignment wrapText="1"/>
    </xf>
    <xf numFmtId="0" fontId="12" fillId="5" borderId="50" xfId="0" applyFont="1" applyFill="1" applyBorder="1" applyAlignment="1">
      <alignment wrapText="1"/>
    </xf>
    <xf numFmtId="0" fontId="10" fillId="0" borderId="51" xfId="0" applyFont="1" applyBorder="1"/>
    <xf numFmtId="0" fontId="10" fillId="0" borderId="52" xfId="0" applyFont="1" applyBorder="1" applyAlignment="1">
      <alignment vertical="center"/>
    </xf>
    <xf numFmtId="0" fontId="10" fillId="0" borderId="53" xfId="0" applyFont="1" applyBorder="1"/>
    <xf numFmtId="0" fontId="10" fillId="0" borderId="54" xfId="0" applyFont="1" applyBorder="1"/>
    <xf numFmtId="0" fontId="18" fillId="0" borderId="0" xfId="2" applyAlignment="1" applyProtection="1"/>
    <xf numFmtId="0" fontId="27" fillId="0" borderId="0" xfId="0" applyFont="1"/>
    <xf numFmtId="0" fontId="28" fillId="0" borderId="0" xfId="0" applyFont="1"/>
    <xf numFmtId="0" fontId="15" fillId="0" borderId="0" xfId="0" applyFont="1"/>
    <xf numFmtId="0" fontId="9" fillId="0" borderId="0" xfId="0" applyFont="1" applyAlignment="1">
      <alignment horizontal="centerContinuous" wrapText="1"/>
    </xf>
    <xf numFmtId="0" fontId="10" fillId="0" borderId="0" xfId="0" applyFont="1" applyAlignment="1">
      <alignment horizontal="centerContinuous" wrapText="1"/>
    </xf>
    <xf numFmtId="0" fontId="10" fillId="0" borderId="55" xfId="0" applyFont="1" applyBorder="1"/>
    <xf numFmtId="0" fontId="10" fillId="0" borderId="33" xfId="0" applyFont="1" applyBorder="1"/>
    <xf numFmtId="0" fontId="10" fillId="0" borderId="56" xfId="0" applyFont="1" applyBorder="1"/>
    <xf numFmtId="0" fontId="10" fillId="0" borderId="57" xfId="0" applyFont="1" applyBorder="1"/>
    <xf numFmtId="164" fontId="12" fillId="0" borderId="0" xfId="0" applyNumberFormat="1" applyFont="1"/>
    <xf numFmtId="0" fontId="12" fillId="0" borderId="0" xfId="0" applyFont="1" applyAlignment="1">
      <alignment horizontal="center"/>
    </xf>
    <xf numFmtId="0" fontId="16" fillId="0" borderId="0" xfId="0" applyFont="1"/>
    <xf numFmtId="0" fontId="16" fillId="0" borderId="27" xfId="0" applyFont="1" applyBorder="1" applyAlignment="1">
      <alignment horizontal="center"/>
    </xf>
    <xf numFmtId="0" fontId="29" fillId="0" borderId="27" xfId="0" applyFont="1" applyBorder="1" applyAlignment="1">
      <alignment horizontal="center"/>
    </xf>
    <xf numFmtId="0" fontId="16" fillId="0" borderId="58" xfId="0" applyFont="1" applyBorder="1" applyAlignment="1">
      <alignment horizontal="center" vertical="top"/>
    </xf>
    <xf numFmtId="0" fontId="16" fillId="0" borderId="58" xfId="0" applyFont="1" applyBorder="1" applyAlignment="1">
      <alignment horizontal="center" vertical="top" wrapText="1"/>
    </xf>
    <xf numFmtId="0" fontId="29" fillId="0" borderId="58" xfId="0" applyFont="1" applyBorder="1" applyAlignment="1">
      <alignment horizontal="center" vertical="top" wrapText="1"/>
    </xf>
    <xf numFmtId="0" fontId="9" fillId="0" borderId="59" xfId="0" applyFont="1" applyBorder="1" applyAlignment="1">
      <alignment wrapText="1"/>
    </xf>
    <xf numFmtId="0" fontId="9" fillId="0" borderId="60" xfId="0" applyFont="1" applyBorder="1" applyAlignment="1">
      <alignment wrapText="1"/>
    </xf>
    <xf numFmtId="0" fontId="16" fillId="0" borderId="60" xfId="0" applyFont="1" applyBorder="1" applyAlignment="1">
      <alignment wrapText="1"/>
    </xf>
    <xf numFmtId="0" fontId="9" fillId="0" borderId="61" xfId="0" applyFont="1" applyBorder="1" applyAlignment="1">
      <alignment wrapText="1"/>
    </xf>
    <xf numFmtId="0" fontId="9" fillId="0" borderId="33" xfId="0" applyFont="1" applyBorder="1" applyAlignment="1">
      <alignment wrapText="1"/>
    </xf>
    <xf numFmtId="0" fontId="16" fillId="0" borderId="33" xfId="0" applyFont="1" applyBorder="1" applyAlignment="1">
      <alignment wrapText="1"/>
    </xf>
    <xf numFmtId="0" fontId="9" fillId="0" borderId="61" xfId="0" applyFont="1" applyBorder="1"/>
    <xf numFmtId="0" fontId="9" fillId="0" borderId="33" xfId="0" applyFont="1" applyBorder="1"/>
    <xf numFmtId="0" fontId="9" fillId="0" borderId="34" xfId="0" applyFont="1" applyBorder="1"/>
    <xf numFmtId="0" fontId="9" fillId="0" borderId="35" xfId="0" applyFont="1" applyBorder="1"/>
    <xf numFmtId="0" fontId="16" fillId="0" borderId="33" xfId="0" applyFont="1" applyBorder="1"/>
    <xf numFmtId="0" fontId="12" fillId="0" borderId="62" xfId="0" applyFont="1" applyBorder="1" applyAlignment="1">
      <alignment horizontal="center"/>
    </xf>
    <xf numFmtId="0" fontId="12" fillId="0" borderId="6" xfId="0" applyFont="1" applyBorder="1" applyAlignment="1">
      <alignment horizontal="center"/>
    </xf>
    <xf numFmtId="0" fontId="12" fillId="0" borderId="48" xfId="0" applyFont="1" applyBorder="1" applyAlignment="1">
      <alignment horizontal="center"/>
    </xf>
    <xf numFmtId="0" fontId="12" fillId="0" borderId="8" xfId="0" applyFont="1" applyBorder="1" applyAlignment="1">
      <alignment horizontal="center"/>
    </xf>
    <xf numFmtId="0" fontId="12" fillId="0" borderId="7" xfId="0" applyFont="1" applyBorder="1" applyAlignment="1">
      <alignment horizontal="center"/>
    </xf>
    <xf numFmtId="0" fontId="12" fillId="0" borderId="63" xfId="0" applyFont="1" applyBorder="1" applyAlignment="1">
      <alignment horizontal="center"/>
    </xf>
    <xf numFmtId="0" fontId="9" fillId="0" borderId="16" xfId="0" applyFont="1" applyBorder="1" applyAlignment="1">
      <alignment horizontal="center"/>
    </xf>
    <xf numFmtId="0" fontId="9" fillId="0" borderId="0" xfId="0" applyFont="1" applyAlignment="1">
      <alignment vertical="center"/>
    </xf>
    <xf numFmtId="0" fontId="9" fillId="0" borderId="32" xfId="0" applyFont="1" applyBorder="1"/>
    <xf numFmtId="0" fontId="9" fillId="0" borderId="30" xfId="0" applyFont="1" applyBorder="1" applyAlignment="1">
      <alignment vertical="center"/>
    </xf>
    <xf numFmtId="0" fontId="9" fillId="0" borderId="51" xfId="0" applyFont="1" applyBorder="1"/>
    <xf numFmtId="0" fontId="9" fillId="0" borderId="45" xfId="0" applyFont="1" applyBorder="1"/>
    <xf numFmtId="0" fontId="9" fillId="0" borderId="29" xfId="0" applyFont="1" applyBorder="1"/>
    <xf numFmtId="49" fontId="10" fillId="0" borderId="16" xfId="0" applyNumberFormat="1" applyFont="1" applyBorder="1"/>
    <xf numFmtId="0" fontId="16" fillId="0" borderId="0" xfId="0" applyFont="1" applyAlignment="1">
      <alignment wrapText="1"/>
    </xf>
    <xf numFmtId="0" fontId="10" fillId="5" borderId="14" xfId="0" applyFont="1" applyFill="1" applyBorder="1"/>
    <xf numFmtId="0" fontId="10" fillId="5" borderId="64" xfId="0" applyFont="1" applyFill="1" applyBorder="1"/>
    <xf numFmtId="0" fontId="9" fillId="0" borderId="24" xfId="0" applyFont="1" applyBorder="1"/>
    <xf numFmtId="0" fontId="20" fillId="0" borderId="0" xfId="0" applyFont="1" applyAlignment="1">
      <alignment horizontal="left"/>
    </xf>
    <xf numFmtId="164" fontId="10" fillId="5" borderId="66" xfId="0" applyNumberFormat="1" applyFont="1" applyFill="1" applyBorder="1"/>
    <xf numFmtId="0" fontId="11" fillId="2" borderId="0" xfId="0" applyFont="1" applyFill="1" applyAlignment="1" applyProtection="1">
      <alignment horizontal="left"/>
      <protection locked="0"/>
    </xf>
    <xf numFmtId="0" fontId="11" fillId="0" borderId="0" xfId="0" applyFont="1"/>
    <xf numFmtId="3" fontId="3" fillId="0" borderId="0" xfId="0" applyNumberFormat="1" applyFont="1"/>
    <xf numFmtId="164" fontId="23" fillId="0" borderId="20" xfId="0" quotePrefix="1" applyNumberFormat="1" applyFont="1" applyBorder="1"/>
    <xf numFmtId="0" fontId="10" fillId="6" borderId="46" xfId="0" applyFont="1" applyFill="1" applyBorder="1" applyAlignment="1">
      <alignment horizontal="right" vertical="center"/>
    </xf>
    <xf numFmtId="0" fontId="12" fillId="0" borderId="67" xfId="0" applyFont="1" applyBorder="1" applyAlignment="1">
      <alignment horizontal="center" vertical="center"/>
    </xf>
    <xf numFmtId="0" fontId="12" fillId="0" borderId="3" xfId="0" applyFont="1" applyBorder="1" applyAlignment="1">
      <alignment horizontal="center" vertical="center"/>
    </xf>
    <xf numFmtId="0" fontId="12" fillId="0" borderId="49" xfId="0" applyFont="1" applyBorder="1" applyAlignment="1">
      <alignment horizontal="left"/>
    </xf>
    <xf numFmtId="0" fontId="10" fillId="0" borderId="67" xfId="0" applyFont="1" applyBorder="1"/>
    <xf numFmtId="7" fontId="0" fillId="8" borderId="9" xfId="0" applyNumberFormat="1" applyFill="1" applyBorder="1"/>
    <xf numFmtId="7" fontId="0" fillId="8" borderId="6" xfId="0" applyNumberFormat="1" applyFill="1" applyBorder="1"/>
    <xf numFmtId="7" fontId="1" fillId="8" borderId="11" xfId="0" applyNumberFormat="1" applyFont="1" applyFill="1" applyBorder="1"/>
    <xf numFmtId="10" fontId="10" fillId="8" borderId="7" xfId="0" applyNumberFormat="1" applyFont="1" applyFill="1" applyBorder="1"/>
    <xf numFmtId="10" fontId="10" fillId="8" borderId="63" xfId="0" applyNumberFormat="1" applyFont="1" applyFill="1" applyBorder="1"/>
    <xf numFmtId="164" fontId="12" fillId="8" borderId="9" xfId="0" applyNumberFormat="1" applyFont="1" applyFill="1" applyBorder="1"/>
    <xf numFmtId="9" fontId="23" fillId="8" borderId="5" xfId="0" applyNumberFormat="1" applyFont="1" applyFill="1" applyBorder="1" applyAlignment="1">
      <alignment horizontal="right"/>
    </xf>
    <xf numFmtId="10" fontId="23" fillId="8" borderId="7" xfId="0" applyNumberFormat="1" applyFont="1" applyFill="1" applyBorder="1"/>
    <xf numFmtId="10" fontId="10" fillId="8" borderId="20" xfId="0" applyNumberFormat="1" applyFont="1" applyFill="1" applyBorder="1" applyAlignment="1">
      <alignment wrapText="1"/>
    </xf>
    <xf numFmtId="164" fontId="12" fillId="8" borderId="43" xfId="0" applyNumberFormat="1" applyFont="1" applyFill="1" applyBorder="1" applyAlignment="1">
      <alignment horizontal="right"/>
    </xf>
    <xf numFmtId="10" fontId="12" fillId="8" borderId="43" xfId="0" applyNumberFormat="1" applyFont="1" applyFill="1" applyBorder="1"/>
    <xf numFmtId="3" fontId="12" fillId="8" borderId="43" xfId="0" applyNumberFormat="1" applyFont="1" applyFill="1" applyBorder="1"/>
    <xf numFmtId="164" fontId="10" fillId="8" borderId="8" xfId="0" applyNumberFormat="1" applyFont="1" applyFill="1" applyBorder="1"/>
    <xf numFmtId="164" fontId="10" fillId="8" borderId="63" xfId="0" applyNumberFormat="1" applyFont="1" applyFill="1" applyBorder="1"/>
    <xf numFmtId="164" fontId="10" fillId="8" borderId="66" xfId="0" applyNumberFormat="1" applyFont="1" applyFill="1" applyBorder="1"/>
    <xf numFmtId="164" fontId="10" fillId="8" borderId="66" xfId="0" applyNumberFormat="1" applyFont="1" applyFill="1" applyBorder="1" applyAlignment="1">
      <alignment horizontal="right"/>
    </xf>
    <xf numFmtId="164" fontId="12" fillId="8" borderId="68" xfId="0" applyNumberFormat="1" applyFont="1" applyFill="1" applyBorder="1"/>
    <xf numFmtId="164" fontId="10" fillId="8" borderId="9" xfId="0" applyNumberFormat="1" applyFont="1" applyFill="1" applyBorder="1" applyAlignment="1">
      <alignment horizontal="right"/>
    </xf>
    <xf numFmtId="164" fontId="12" fillId="8" borderId="69" xfId="0" applyNumberFormat="1" applyFont="1" applyFill="1" applyBorder="1" applyAlignment="1">
      <alignment horizontal="right"/>
    </xf>
    <xf numFmtId="164" fontId="10" fillId="8" borderId="7" xfId="0" applyNumberFormat="1" applyFont="1" applyFill="1" applyBorder="1"/>
    <xf numFmtId="164" fontId="10" fillId="8" borderId="70" xfId="0" applyNumberFormat="1" applyFont="1" applyFill="1" applyBorder="1"/>
    <xf numFmtId="164" fontId="10" fillId="8" borderId="71" xfId="0" applyNumberFormat="1" applyFont="1" applyFill="1" applyBorder="1"/>
    <xf numFmtId="164" fontId="10" fillId="8" borderId="72" xfId="0" applyNumberFormat="1" applyFont="1" applyFill="1" applyBorder="1"/>
    <xf numFmtId="165" fontId="9" fillId="8" borderId="14" xfId="0" applyNumberFormat="1" applyFont="1" applyFill="1" applyBorder="1"/>
    <xf numFmtId="165" fontId="9" fillId="8" borderId="58" xfId="0" applyNumberFormat="1" applyFont="1" applyFill="1" applyBorder="1"/>
    <xf numFmtId="0" fontId="9" fillId="8" borderId="14" xfId="0" applyFont="1" applyFill="1" applyBorder="1"/>
    <xf numFmtId="164" fontId="12" fillId="8" borderId="14" xfId="0" applyNumberFormat="1" applyFont="1" applyFill="1" applyBorder="1"/>
    <xf numFmtId="164" fontId="10" fillId="8" borderId="14" xfId="0" applyNumberFormat="1" applyFont="1" applyFill="1" applyBorder="1"/>
    <xf numFmtId="164" fontId="12" fillId="8" borderId="14" xfId="0" applyNumberFormat="1" applyFont="1" applyFill="1" applyBorder="1" applyAlignment="1">
      <alignment vertical="top"/>
    </xf>
    <xf numFmtId="164" fontId="12" fillId="8" borderId="59" xfId="0" applyNumberFormat="1" applyFont="1" applyFill="1" applyBorder="1"/>
    <xf numFmtId="164" fontId="12" fillId="8" borderId="29" xfId="0" applyNumberFormat="1" applyFont="1" applyFill="1" applyBorder="1"/>
    <xf numFmtId="164" fontId="10" fillId="8" borderId="59" xfId="0" applyNumberFormat="1" applyFont="1" applyFill="1" applyBorder="1"/>
    <xf numFmtId="164" fontId="12" fillId="8" borderId="35" xfId="0" applyNumberFormat="1" applyFont="1" applyFill="1" applyBorder="1"/>
    <xf numFmtId="7" fontId="0" fillId="9" borderId="73" xfId="0" applyNumberFormat="1" applyFill="1" applyBorder="1"/>
    <xf numFmtId="7" fontId="0" fillId="9" borderId="74" xfId="0" applyNumberFormat="1" applyFill="1" applyBorder="1"/>
    <xf numFmtId="7" fontId="0" fillId="9" borderId="63" xfId="0" applyNumberFormat="1" applyFill="1" applyBorder="1"/>
    <xf numFmtId="7" fontId="5" fillId="9" borderId="17" xfId="0" applyNumberFormat="1" applyFont="1" applyFill="1" applyBorder="1"/>
    <xf numFmtId="7" fontId="0" fillId="9" borderId="17" xfId="0" applyNumberFormat="1" applyFill="1" applyBorder="1"/>
    <xf numFmtId="7" fontId="0" fillId="9" borderId="6" xfId="0" applyNumberFormat="1" applyFill="1" applyBorder="1"/>
    <xf numFmtId="7" fontId="0" fillId="10" borderId="6" xfId="0" applyNumberFormat="1" applyFill="1" applyBorder="1"/>
    <xf numFmtId="7" fontId="0" fillId="10" borderId="17" xfId="0" applyNumberFormat="1" applyFill="1" applyBorder="1"/>
    <xf numFmtId="164" fontId="10" fillId="10" borderId="9" xfId="0" applyNumberFormat="1" applyFont="1" applyFill="1" applyBorder="1"/>
    <xf numFmtId="164" fontId="10" fillId="10" borderId="20" xfId="0" applyNumberFormat="1" applyFont="1" applyFill="1" applyBorder="1"/>
    <xf numFmtId="4" fontId="10" fillId="10" borderId="7" xfId="0" applyNumberFormat="1" applyFont="1" applyFill="1" applyBorder="1"/>
    <xf numFmtId="3" fontId="10" fillId="10" borderId="7" xfId="0" applyNumberFormat="1" applyFont="1" applyFill="1" applyBorder="1"/>
    <xf numFmtId="4" fontId="10" fillId="10" borderId="9" xfId="0" applyNumberFormat="1" applyFont="1" applyFill="1" applyBorder="1"/>
    <xf numFmtId="3" fontId="10" fillId="10" borderId="9" xfId="0" applyNumberFormat="1" applyFont="1" applyFill="1" applyBorder="1"/>
    <xf numFmtId="164" fontId="10" fillId="10" borderId="9" xfId="0" applyNumberFormat="1" applyFont="1" applyFill="1" applyBorder="1" applyAlignment="1">
      <alignment wrapText="1"/>
    </xf>
    <xf numFmtId="2" fontId="10" fillId="10" borderId="9" xfId="0" applyNumberFormat="1" applyFont="1" applyFill="1" applyBorder="1" applyAlignment="1">
      <alignment wrapText="1"/>
    </xf>
    <xf numFmtId="3" fontId="10" fillId="10" borderId="9" xfId="0" applyNumberFormat="1" applyFont="1" applyFill="1" applyBorder="1" applyAlignment="1">
      <alignment wrapText="1"/>
    </xf>
    <xf numFmtId="0" fontId="10" fillId="10" borderId="9" xfId="0" applyFont="1" applyFill="1" applyBorder="1"/>
    <xf numFmtId="164" fontId="10" fillId="10" borderId="8" xfId="0" applyNumberFormat="1" applyFont="1" applyFill="1" applyBorder="1"/>
    <xf numFmtId="164" fontId="10" fillId="10" borderId="23" xfId="0" applyNumberFormat="1" applyFont="1" applyFill="1" applyBorder="1"/>
    <xf numFmtId="164" fontId="10" fillId="10" borderId="7" xfId="0" applyNumberFormat="1" applyFont="1" applyFill="1" applyBorder="1"/>
    <xf numFmtId="0" fontId="9" fillId="10" borderId="24" xfId="0" applyFont="1" applyFill="1" applyBorder="1"/>
    <xf numFmtId="3" fontId="9" fillId="10" borderId="14" xfId="0" applyNumberFormat="1" applyFont="1" applyFill="1" applyBorder="1"/>
    <xf numFmtId="165" fontId="9" fillId="10" borderId="14" xfId="0" applyNumberFormat="1" applyFont="1" applyFill="1" applyBorder="1"/>
    <xf numFmtId="165" fontId="9" fillId="10" borderId="58" xfId="0" applyNumberFormat="1" applyFont="1" applyFill="1" applyBorder="1"/>
    <xf numFmtId="164" fontId="10" fillId="10" borderId="14" xfId="0" applyNumberFormat="1" applyFont="1" applyFill="1" applyBorder="1"/>
    <xf numFmtId="0" fontId="9" fillId="12" borderId="0" xfId="0" applyFont="1" applyFill="1"/>
    <xf numFmtId="0" fontId="5" fillId="12" borderId="0" xfId="0" applyFont="1" applyFill="1"/>
    <xf numFmtId="0" fontId="0" fillId="12" borderId="0" xfId="0" applyFill="1"/>
    <xf numFmtId="49" fontId="10" fillId="0" borderId="24" xfId="0" applyNumberFormat="1" applyFont="1" applyBorder="1" applyAlignment="1">
      <alignment horizontal="right"/>
    </xf>
    <xf numFmtId="0" fontId="12" fillId="0" borderId="9" xfId="0" applyFont="1" applyBorder="1" applyAlignment="1">
      <alignment horizontal="center" vertical="center"/>
    </xf>
    <xf numFmtId="0" fontId="22" fillId="0" borderId="9" xfId="3" applyFont="1" applyBorder="1" applyAlignment="1" applyProtection="1">
      <alignment wrapText="1"/>
    </xf>
    <xf numFmtId="0" fontId="12" fillId="0" borderId="9" xfId="0" applyFont="1" applyBorder="1" applyAlignment="1">
      <alignment horizontal="center" vertical="center" wrapText="1"/>
    </xf>
    <xf numFmtId="164" fontId="10" fillId="13" borderId="63" xfId="0" applyNumberFormat="1" applyFont="1" applyFill="1" applyBorder="1"/>
    <xf numFmtId="164" fontId="10" fillId="13" borderId="8" xfId="0" applyNumberFormat="1" applyFont="1" applyFill="1" applyBorder="1"/>
    <xf numFmtId="164" fontId="10" fillId="13" borderId="23" xfId="0" applyNumberFormat="1" applyFont="1" applyFill="1" applyBorder="1"/>
    <xf numFmtId="165" fontId="9" fillId="14" borderId="14" xfId="0" applyNumberFormat="1" applyFont="1" applyFill="1" applyBorder="1"/>
    <xf numFmtId="7" fontId="0" fillId="9" borderId="75" xfId="0" applyNumberFormat="1" applyFill="1" applyBorder="1"/>
    <xf numFmtId="7" fontId="0" fillId="9" borderId="50" xfId="0" applyNumberFormat="1" applyFill="1" applyBorder="1"/>
    <xf numFmtId="7" fontId="0" fillId="9" borderId="66" xfId="0" applyNumberFormat="1" applyFill="1" applyBorder="1"/>
    <xf numFmtId="7" fontId="0" fillId="8" borderId="63" xfId="0" applyNumberFormat="1" applyFill="1" applyBorder="1"/>
    <xf numFmtId="7" fontId="0" fillId="8" borderId="66" xfId="0" applyNumberFormat="1" applyFill="1" applyBorder="1"/>
    <xf numFmtId="7" fontId="0" fillId="8" borderId="50" xfId="0" applyNumberFormat="1" applyFill="1" applyBorder="1"/>
    <xf numFmtId="7" fontId="1" fillId="8" borderId="12" xfId="0" applyNumberFormat="1" applyFont="1" applyFill="1" applyBorder="1"/>
    <xf numFmtId="0" fontId="12" fillId="0" borderId="40" xfId="0" applyFont="1" applyBorder="1" applyAlignment="1">
      <alignment horizontal="centerContinuous" vertical="center"/>
    </xf>
    <xf numFmtId="0" fontId="12" fillId="0" borderId="76" xfId="0" applyFont="1" applyBorder="1" applyAlignment="1">
      <alignment horizontal="centerContinuous" vertical="center"/>
    </xf>
    <xf numFmtId="0" fontId="12" fillId="0" borderId="77" xfId="0" applyFont="1" applyBorder="1" applyAlignment="1">
      <alignment horizontal="centerContinuous" vertical="center"/>
    </xf>
    <xf numFmtId="0" fontId="10" fillId="5" borderId="66" xfId="0" applyFont="1" applyFill="1" applyBorder="1"/>
    <xf numFmtId="0" fontId="16" fillId="0" borderId="30" xfId="0" applyFont="1" applyBorder="1" applyAlignment="1">
      <alignment horizontal="center"/>
    </xf>
    <xf numFmtId="0" fontId="16" fillId="0" borderId="30" xfId="0" applyFont="1" applyBorder="1" applyAlignment="1">
      <alignment horizontal="center" wrapText="1"/>
    </xf>
    <xf numFmtId="0" fontId="29" fillId="0" borderId="30" xfId="0" applyFont="1" applyBorder="1" applyAlignment="1">
      <alignment horizontal="center" wrapText="1"/>
    </xf>
    <xf numFmtId="0" fontId="16" fillId="0" borderId="14" xfId="0" applyFont="1" applyBorder="1" applyAlignment="1">
      <alignment horizontal="center"/>
    </xf>
    <xf numFmtId="0" fontId="29" fillId="0" borderId="14" xfId="0" applyFont="1" applyBorder="1" applyAlignment="1">
      <alignment horizontal="center"/>
    </xf>
    <xf numFmtId="0" fontId="16" fillId="0" borderId="14" xfId="0" applyFont="1" applyBorder="1" applyAlignment="1">
      <alignment horizontal="center" vertical="top"/>
    </xf>
    <xf numFmtId="0" fontId="16" fillId="0" borderId="14" xfId="0" applyFont="1" applyBorder="1" applyAlignment="1">
      <alignment horizontal="center" vertical="top" wrapText="1"/>
    </xf>
    <xf numFmtId="0" fontId="46" fillId="0" borderId="14" xfId="0" applyFont="1" applyBorder="1" applyAlignment="1">
      <alignment horizontal="center" vertical="top" wrapText="1"/>
    </xf>
    <xf numFmtId="0" fontId="29" fillId="0" borderId="14" xfId="0" applyFont="1" applyBorder="1" applyAlignment="1">
      <alignment horizontal="center" vertical="top" wrapText="1"/>
    </xf>
    <xf numFmtId="0" fontId="16" fillId="0" borderId="24" xfId="0" applyFont="1" applyBorder="1" applyAlignment="1">
      <alignment wrapText="1"/>
    </xf>
    <xf numFmtId="0" fontId="16" fillId="0" borderId="78" xfId="0" applyFont="1" applyBorder="1" applyAlignment="1">
      <alignment wrapText="1"/>
    </xf>
    <xf numFmtId="0" fontId="9" fillId="8" borderId="64" xfId="0" applyFont="1" applyFill="1" applyBorder="1"/>
    <xf numFmtId="0" fontId="47" fillId="0" borderId="0" xfId="0" applyFont="1"/>
    <xf numFmtId="0" fontId="5" fillId="0" borderId="0" xfId="0" applyFont="1"/>
    <xf numFmtId="0" fontId="35" fillId="0" borderId="0" xfId="0" applyFont="1"/>
    <xf numFmtId="0" fontId="36" fillId="0" borderId="0" xfId="0" applyFont="1"/>
    <xf numFmtId="0" fontId="35" fillId="0" borderId="0" xfId="0" applyFont="1" applyAlignment="1">
      <alignment horizontal="centerContinuous"/>
    </xf>
    <xf numFmtId="0" fontId="48" fillId="0" borderId="0" xfId="0" applyFont="1" applyAlignment="1">
      <alignment horizontal="centerContinuous"/>
    </xf>
    <xf numFmtId="0" fontId="37" fillId="0" borderId="0" xfId="0" applyFont="1" applyAlignment="1">
      <alignment horizontal="centerContinuous" vertical="center"/>
    </xf>
    <xf numFmtId="0" fontId="35" fillId="0" borderId="0" xfId="0" applyFont="1" applyAlignment="1">
      <alignment horizontal="centerContinuous" vertical="center"/>
    </xf>
    <xf numFmtId="0" fontId="49" fillId="0" borderId="0" xfId="0" applyFont="1" applyAlignment="1">
      <alignment horizontal="centerContinuous"/>
    </xf>
    <xf numFmtId="0" fontId="50" fillId="0" borderId="0" xfId="0" applyFont="1" applyAlignment="1">
      <alignment horizontal="center" vertical="center"/>
    </xf>
    <xf numFmtId="0" fontId="51" fillId="0" borderId="0" xfId="0" applyFont="1" applyAlignment="1">
      <alignment horizontal="center" vertical="center"/>
    </xf>
    <xf numFmtId="0" fontId="38" fillId="0" borderId="0" xfId="0" applyFont="1" applyAlignment="1">
      <alignment horizontal="center" vertical="center"/>
    </xf>
    <xf numFmtId="0" fontId="5" fillId="0" borderId="0" xfId="4"/>
    <xf numFmtId="0" fontId="10" fillId="0" borderId="72" xfId="4" applyFont="1" applyBorder="1" applyAlignment="1">
      <alignment wrapText="1"/>
    </xf>
    <xf numFmtId="0" fontId="10" fillId="0" borderId="64" xfId="4" applyFont="1" applyBorder="1" applyAlignment="1">
      <alignment wrapText="1"/>
    </xf>
    <xf numFmtId="0" fontId="10" fillId="0" borderId="78" xfId="4" applyFont="1" applyBorder="1" applyAlignment="1">
      <alignment wrapText="1"/>
    </xf>
    <xf numFmtId="0" fontId="10" fillId="0" borderId="71" xfId="4" applyFont="1" applyBorder="1" applyAlignment="1">
      <alignment wrapText="1"/>
    </xf>
    <xf numFmtId="0" fontId="10" fillId="0" borderId="14" xfId="4" applyFont="1" applyBorder="1" applyAlignment="1">
      <alignment wrapText="1"/>
    </xf>
    <xf numFmtId="0" fontId="10" fillId="0" borderId="24" xfId="4" applyFont="1" applyBorder="1" applyAlignment="1">
      <alignment wrapText="1"/>
    </xf>
    <xf numFmtId="0" fontId="12" fillId="0" borderId="70" xfId="4" applyFont="1" applyBorder="1" applyAlignment="1">
      <alignment horizontal="center" wrapText="1"/>
    </xf>
    <xf numFmtId="0" fontId="12" fillId="0" borderId="30" xfId="4" applyFont="1" applyBorder="1" applyAlignment="1">
      <alignment horizontal="center" wrapText="1"/>
    </xf>
    <xf numFmtId="0" fontId="12" fillId="0" borderId="26" xfId="4" applyFont="1" applyBorder="1" applyAlignment="1">
      <alignment horizontal="center" wrapText="1"/>
    </xf>
    <xf numFmtId="0" fontId="1" fillId="0" borderId="0" xfId="4" applyFont="1"/>
    <xf numFmtId="0" fontId="1" fillId="0" borderId="0" xfId="4" applyFont="1" applyAlignment="1">
      <alignment horizontal="center" vertical="center"/>
    </xf>
    <xf numFmtId="0" fontId="21" fillId="0" borderId="0" xfId="4" applyFont="1"/>
    <xf numFmtId="0" fontId="20" fillId="0" borderId="0" xfId="4" applyFont="1"/>
    <xf numFmtId="0" fontId="3" fillId="0" borderId="0" xfId="4" applyFont="1"/>
    <xf numFmtId="0" fontId="9" fillId="0" borderId="0" xfId="4" applyFont="1"/>
    <xf numFmtId="0" fontId="9" fillId="0" borderId="72" xfId="4" applyFont="1" applyBorder="1" applyAlignment="1">
      <alignment wrapText="1"/>
    </xf>
    <xf numFmtId="0" fontId="9" fillId="0" borderId="64" xfId="4" applyFont="1" applyBorder="1" applyAlignment="1">
      <alignment wrapText="1"/>
    </xf>
    <xf numFmtId="0" fontId="9" fillId="0" borderId="78" xfId="4" applyFont="1" applyBorder="1" applyAlignment="1">
      <alignment wrapText="1"/>
    </xf>
    <xf numFmtId="0" fontId="9" fillId="0" borderId="71" xfId="4" applyFont="1" applyBorder="1" applyAlignment="1">
      <alignment wrapText="1"/>
    </xf>
    <xf numFmtId="0" fontId="9" fillId="0" borderId="14" xfId="4" applyFont="1" applyBorder="1" applyAlignment="1">
      <alignment wrapText="1"/>
    </xf>
    <xf numFmtId="0" fontId="9" fillId="0" borderId="24" xfId="4" applyFont="1" applyBorder="1" applyAlignment="1">
      <alignment wrapText="1"/>
    </xf>
    <xf numFmtId="0" fontId="12" fillId="0" borderId="26" xfId="4" applyFont="1" applyBorder="1" applyAlignment="1">
      <alignment horizontal="center" vertical="center" wrapText="1"/>
    </xf>
    <xf numFmtId="0" fontId="16" fillId="0" borderId="0" xfId="4" applyFont="1" applyAlignment="1">
      <alignment horizontal="left" vertical="center"/>
    </xf>
    <xf numFmtId="0" fontId="10" fillId="0" borderId="0" xfId="4" applyFont="1"/>
    <xf numFmtId="0" fontId="5" fillId="12" borderId="0" xfId="4" applyFill="1"/>
    <xf numFmtId="0" fontId="5" fillId="12" borderId="79" xfId="4" applyFill="1" applyBorder="1"/>
    <xf numFmtId="0" fontId="5" fillId="12" borderId="80" xfId="4" applyFill="1" applyBorder="1"/>
    <xf numFmtId="0" fontId="5" fillId="12" borderId="81" xfId="4" applyFill="1" applyBorder="1"/>
    <xf numFmtId="0" fontId="5" fillId="16" borderId="82" xfId="4" applyFill="1" applyBorder="1"/>
    <xf numFmtId="0" fontId="5" fillId="16" borderId="83" xfId="4" applyFill="1" applyBorder="1"/>
    <xf numFmtId="0" fontId="5" fillId="17" borderId="82" xfId="4" applyFill="1" applyBorder="1"/>
    <xf numFmtId="0" fontId="5" fillId="0" borderId="82" xfId="4" applyBorder="1"/>
    <xf numFmtId="0" fontId="5" fillId="16" borderId="84" xfId="4" applyFill="1" applyBorder="1"/>
    <xf numFmtId="0" fontId="5" fillId="16" borderId="85" xfId="4" applyFill="1" applyBorder="1"/>
    <xf numFmtId="0" fontId="5" fillId="17" borderId="84" xfId="4" applyFill="1" applyBorder="1"/>
    <xf numFmtId="0" fontId="5" fillId="0" borderId="84" xfId="4" applyBorder="1"/>
    <xf numFmtId="0" fontId="5" fillId="16" borderId="86" xfId="4" applyFill="1" applyBorder="1"/>
    <xf numFmtId="0" fontId="52" fillId="16" borderId="87" xfId="4" applyFont="1" applyFill="1" applyBorder="1" applyAlignment="1">
      <alignment horizontal="center" vertical="center"/>
    </xf>
    <xf numFmtId="0" fontId="5" fillId="17" borderId="86" xfId="4" applyFill="1" applyBorder="1"/>
    <xf numFmtId="0" fontId="5" fillId="0" borderId="86" xfId="4" applyBorder="1"/>
    <xf numFmtId="0" fontId="45" fillId="0" borderId="0" xfId="4" applyFont="1" applyAlignment="1">
      <alignment horizontal="center" vertical="center"/>
    </xf>
    <xf numFmtId="0" fontId="53" fillId="16" borderId="88" xfId="4" applyFont="1" applyFill="1" applyBorder="1" applyAlignment="1">
      <alignment horizontal="center" vertical="center" textRotation="90" wrapText="1"/>
    </xf>
    <xf numFmtId="0" fontId="45" fillId="16" borderId="88" xfId="4" applyFont="1" applyFill="1" applyBorder="1" applyAlignment="1">
      <alignment horizontal="center" vertical="center" wrapText="1"/>
    </xf>
    <xf numFmtId="0" fontId="45" fillId="16" borderId="88" xfId="4" applyFont="1" applyFill="1" applyBorder="1" applyAlignment="1">
      <alignment horizontal="center" vertical="center"/>
    </xf>
    <xf numFmtId="0" fontId="54" fillId="16" borderId="88" xfId="4" applyFont="1" applyFill="1" applyBorder="1" applyAlignment="1">
      <alignment horizontal="center" vertical="center" wrapText="1"/>
    </xf>
    <xf numFmtId="0" fontId="55" fillId="16" borderId="88" xfId="4" applyFont="1" applyFill="1" applyBorder="1" applyAlignment="1">
      <alignment horizontal="center" vertical="center" wrapText="1"/>
    </xf>
    <xf numFmtId="0" fontId="55" fillId="16" borderId="88" xfId="4" applyFont="1" applyFill="1" applyBorder="1" applyAlignment="1">
      <alignment horizontal="center" vertical="center"/>
    </xf>
    <xf numFmtId="0" fontId="52" fillId="16" borderId="88" xfId="4" applyFont="1" applyFill="1" applyBorder="1" applyAlignment="1">
      <alignment horizontal="center" vertical="center" wrapText="1"/>
    </xf>
    <xf numFmtId="0" fontId="45" fillId="17" borderId="88" xfId="4" applyFont="1" applyFill="1" applyBorder="1" applyAlignment="1">
      <alignment horizontal="center" vertical="center" wrapText="1"/>
    </xf>
    <xf numFmtId="0" fontId="45" fillId="17" borderId="88" xfId="4" applyFont="1" applyFill="1" applyBorder="1" applyAlignment="1">
      <alignment horizontal="center" vertical="center"/>
    </xf>
    <xf numFmtId="0" fontId="45" fillId="0" borderId="88" xfId="4" applyFont="1" applyBorder="1" applyAlignment="1">
      <alignment horizontal="center" vertical="center"/>
    </xf>
    <xf numFmtId="0" fontId="45" fillId="0" borderId="88" xfId="4" applyFont="1" applyBorder="1" applyAlignment="1">
      <alignment horizontal="center" vertical="center" wrapText="1"/>
    </xf>
    <xf numFmtId="0" fontId="5" fillId="16" borderId="89" xfId="4" applyFill="1" applyBorder="1"/>
    <xf numFmtId="0" fontId="5" fillId="16" borderId="90" xfId="4" applyFill="1" applyBorder="1"/>
    <xf numFmtId="0" fontId="40" fillId="16" borderId="90" xfId="4" applyFont="1" applyFill="1" applyBorder="1" applyAlignment="1">
      <alignment horizontal="left"/>
    </xf>
    <xf numFmtId="0" fontId="5" fillId="16" borderId="91" xfId="4" applyFill="1" applyBorder="1" applyAlignment="1">
      <alignment horizontal="center"/>
    </xf>
    <xf numFmtId="0" fontId="5" fillId="16" borderId="90" xfId="4" applyFill="1" applyBorder="1" applyAlignment="1">
      <alignment horizontal="center"/>
    </xf>
    <xf numFmtId="0" fontId="5" fillId="17" borderId="90" xfId="4" applyFill="1" applyBorder="1"/>
    <xf numFmtId="0" fontId="45" fillId="17" borderId="90" xfId="4" applyFont="1" applyFill="1" applyBorder="1" applyAlignment="1">
      <alignment horizontal="center"/>
    </xf>
    <xf numFmtId="0" fontId="45" fillId="17" borderId="89" xfId="4" applyFont="1" applyFill="1" applyBorder="1" applyAlignment="1">
      <alignment horizontal="center"/>
    </xf>
    <xf numFmtId="0" fontId="5" fillId="0" borderId="90" xfId="4" applyBorder="1"/>
    <xf numFmtId="0" fontId="56" fillId="16" borderId="92" xfId="4" applyFont="1" applyFill="1" applyBorder="1" applyAlignment="1">
      <alignment vertical="center" wrapText="1"/>
    </xf>
    <xf numFmtId="0" fontId="5" fillId="16" borderId="92" xfId="4" applyFill="1" applyBorder="1"/>
    <xf numFmtId="0" fontId="5" fillId="17" borderId="92" xfId="4" applyFill="1" applyBorder="1"/>
    <xf numFmtId="0" fontId="5" fillId="0" borderId="92" xfId="4" applyBorder="1"/>
    <xf numFmtId="0" fontId="20" fillId="0" borderId="0" xfId="4" applyFont="1" applyAlignment="1">
      <alignment horizontal="left" wrapText="1"/>
    </xf>
    <xf numFmtId="0" fontId="57" fillId="0" borderId="0" xfId="4" applyFont="1" applyAlignment="1">
      <alignment horizontal="center" vertical="center"/>
    </xf>
    <xf numFmtId="0" fontId="58" fillId="0" borderId="0" xfId="4" applyFont="1" applyAlignment="1">
      <alignment horizontal="center" vertical="center"/>
    </xf>
    <xf numFmtId="0" fontId="43" fillId="0" borderId="0" xfId="4" applyFont="1" applyAlignment="1">
      <alignment horizontal="center" vertical="center" wrapText="1"/>
    </xf>
    <xf numFmtId="0" fontId="10" fillId="0" borderId="0" xfId="4" applyFont="1" applyAlignment="1">
      <alignment horizontal="left"/>
    </xf>
    <xf numFmtId="0" fontId="12" fillId="0" borderId="0" xfId="4" applyFont="1" applyAlignment="1">
      <alignment horizontal="left" vertical="center"/>
    </xf>
    <xf numFmtId="0" fontId="16" fillId="0" borderId="70" xfId="4" applyFont="1" applyBorder="1" applyAlignment="1">
      <alignment horizontal="center" vertical="center" wrapText="1"/>
    </xf>
    <xf numFmtId="0" fontId="12" fillId="0" borderId="26" xfId="4" applyFont="1" applyBorder="1" applyAlignment="1">
      <alignment horizontal="center" vertical="center"/>
    </xf>
    <xf numFmtId="0" fontId="4" fillId="0" borderId="0" xfId="4" applyFont="1" applyAlignment="1">
      <alignment horizontal="left"/>
    </xf>
    <xf numFmtId="0" fontId="11" fillId="0" borderId="0" xfId="4" applyFont="1" applyAlignment="1">
      <alignment horizontal="left"/>
    </xf>
    <xf numFmtId="0" fontId="59" fillId="0" borderId="0" xfId="0" applyFont="1" applyAlignment="1">
      <alignment vertical="center"/>
    </xf>
    <xf numFmtId="0" fontId="22" fillId="0" borderId="9" xfId="3" applyFont="1" applyBorder="1" applyAlignment="1" applyProtection="1"/>
    <xf numFmtId="0" fontId="22" fillId="12" borderId="9" xfId="3" applyFont="1" applyFill="1" applyBorder="1" applyAlignment="1" applyProtection="1"/>
    <xf numFmtId="0" fontId="44" fillId="0" borderId="93" xfId="0" applyFont="1" applyBorder="1" applyAlignment="1">
      <alignment horizontal="center"/>
    </xf>
    <xf numFmtId="0" fontId="44" fillId="0" borderId="94" xfId="0" applyFont="1" applyBorder="1" applyAlignment="1">
      <alignment horizontal="center"/>
    </xf>
    <xf numFmtId="0" fontId="44" fillId="0" borderId="95" xfId="0" applyFont="1" applyBorder="1" applyAlignment="1">
      <alignment horizontal="center"/>
    </xf>
    <xf numFmtId="0" fontId="44" fillId="0" borderId="96" xfId="0" applyFont="1" applyBorder="1" applyAlignment="1">
      <alignment horizontal="center"/>
    </xf>
    <xf numFmtId="0" fontId="2" fillId="11" borderId="97" xfId="0" applyFont="1" applyFill="1" applyBorder="1" applyAlignment="1">
      <alignment horizontal="center"/>
    </xf>
    <xf numFmtId="0" fontId="2" fillId="0" borderId="21" xfId="0" applyFont="1" applyBorder="1" applyAlignment="1">
      <alignment horizontal="center"/>
    </xf>
    <xf numFmtId="0" fontId="2" fillId="0" borderId="98" xfId="0" applyFont="1" applyBorder="1" applyAlignment="1">
      <alignment horizontal="center"/>
    </xf>
    <xf numFmtId="0" fontId="2" fillId="0" borderId="99" xfId="0" applyFont="1" applyBorder="1" applyAlignment="1">
      <alignment horizontal="center"/>
    </xf>
    <xf numFmtId="0" fontId="2" fillId="0" borderId="22" xfId="0" applyFont="1" applyBorder="1" applyAlignment="1">
      <alignment horizontal="center"/>
    </xf>
    <xf numFmtId="0" fontId="2" fillId="11" borderId="100" xfId="0" applyFont="1" applyFill="1" applyBorder="1" applyAlignment="1">
      <alignment horizontal="center"/>
    </xf>
    <xf numFmtId="0" fontId="2" fillId="0" borderId="47" xfId="0" applyFont="1" applyBorder="1" applyAlignment="1">
      <alignment horizontal="center"/>
    </xf>
    <xf numFmtId="0" fontId="2" fillId="0" borderId="101" xfId="0" applyFont="1" applyBorder="1" applyAlignment="1">
      <alignment horizontal="center"/>
    </xf>
    <xf numFmtId="0" fontId="2" fillId="0" borderId="47" xfId="0" applyFont="1" applyBorder="1" applyAlignment="1">
      <alignment horizontal="center" wrapText="1"/>
    </xf>
    <xf numFmtId="0" fontId="2" fillId="0" borderId="50" xfId="0" applyFont="1" applyBorder="1" applyAlignment="1">
      <alignment horizontal="center"/>
    </xf>
    <xf numFmtId="0" fontId="20" fillId="0" borderId="0" xfId="0" applyFont="1" applyAlignment="1">
      <alignment vertical="center" wrapText="1"/>
    </xf>
    <xf numFmtId="0" fontId="10" fillId="0" borderId="9" xfId="0" applyFont="1" applyBorder="1" applyAlignment="1">
      <alignment wrapText="1"/>
    </xf>
    <xf numFmtId="0" fontId="10" fillId="12" borderId="9" xfId="0" applyFont="1" applyFill="1" applyBorder="1" applyAlignment="1">
      <alignment wrapText="1"/>
    </xf>
    <xf numFmtId="0" fontId="10" fillId="0" borderId="0" xfId="0" applyFont="1" applyAlignment="1">
      <alignment vertical="top"/>
    </xf>
    <xf numFmtId="0" fontId="3" fillId="12" borderId="0" xfId="4" applyFont="1" applyFill="1"/>
    <xf numFmtId="0" fontId="9" fillId="12" borderId="0" xfId="4" applyFont="1" applyFill="1"/>
    <xf numFmtId="164" fontId="10" fillId="10" borderId="103" xfId="0" applyNumberFormat="1" applyFont="1" applyFill="1" applyBorder="1"/>
    <xf numFmtId="0" fontId="10" fillId="5" borderId="5" xfId="0" applyFont="1" applyFill="1" applyBorder="1"/>
    <xf numFmtId="164" fontId="10" fillId="10" borderId="63" xfId="0" applyNumberFormat="1" applyFont="1" applyFill="1" applyBorder="1"/>
    <xf numFmtId="0" fontId="10" fillId="5" borderId="63" xfId="0" applyFont="1" applyFill="1" applyBorder="1"/>
    <xf numFmtId="0" fontId="10" fillId="5" borderId="68" xfId="0" applyFont="1" applyFill="1" applyBorder="1"/>
    <xf numFmtId="0" fontId="9" fillId="0" borderId="104" xfId="0" applyFont="1" applyBorder="1"/>
    <xf numFmtId="0" fontId="9" fillId="0" borderId="105" xfId="0" applyFont="1" applyBorder="1"/>
    <xf numFmtId="0" fontId="16" fillId="0" borderId="106" xfId="0" applyFont="1" applyBorder="1" applyAlignment="1">
      <alignment horizontal="center"/>
    </xf>
    <xf numFmtId="0" fontId="16" fillId="0" borderId="106" xfId="0" applyFont="1" applyBorder="1" applyAlignment="1">
      <alignment horizontal="center" wrapText="1"/>
    </xf>
    <xf numFmtId="0" fontId="29" fillId="0" borderId="106" xfId="0" applyFont="1" applyBorder="1" applyAlignment="1">
      <alignment horizontal="center" wrapText="1"/>
    </xf>
    <xf numFmtId="0" fontId="16" fillId="0" borderId="107" xfId="0" applyFont="1" applyBorder="1" applyAlignment="1">
      <alignment horizontal="center"/>
    </xf>
    <xf numFmtId="0" fontId="9" fillId="0" borderId="91" xfId="0" applyFont="1" applyBorder="1" applyAlignment="1">
      <alignment wrapText="1"/>
    </xf>
    <xf numFmtId="0" fontId="16" fillId="0" borderId="108" xfId="0" applyFont="1" applyBorder="1" applyAlignment="1">
      <alignment horizontal="center"/>
    </xf>
    <xf numFmtId="0" fontId="9" fillId="0" borderId="109" xfId="0" applyFont="1" applyBorder="1" applyAlignment="1">
      <alignment wrapText="1"/>
    </xf>
    <xf numFmtId="0" fontId="16" fillId="0" borderId="110" xfId="0" applyFont="1" applyBorder="1" applyAlignment="1">
      <alignment horizontal="center" vertical="top"/>
    </xf>
    <xf numFmtId="165" fontId="9" fillId="8" borderId="110" xfId="0" applyNumberFormat="1" applyFont="1" applyFill="1" applyBorder="1"/>
    <xf numFmtId="165" fontId="9" fillId="8" borderId="112" xfId="0" applyNumberFormat="1" applyFont="1" applyFill="1" applyBorder="1"/>
    <xf numFmtId="0" fontId="9" fillId="0" borderId="113" xfId="0" applyFont="1" applyBorder="1" applyAlignment="1">
      <alignment wrapText="1"/>
    </xf>
    <xf numFmtId="0" fontId="9" fillId="0" borderId="114" xfId="0" applyFont="1" applyBorder="1" applyAlignment="1">
      <alignment wrapText="1"/>
    </xf>
    <xf numFmtId="165" fontId="9" fillId="8" borderId="115" xfId="0" applyNumberFormat="1" applyFont="1" applyFill="1" applyBorder="1"/>
    <xf numFmtId="165" fontId="9" fillId="8" borderId="116" xfId="0" applyNumberFormat="1" applyFont="1" applyFill="1" applyBorder="1"/>
    <xf numFmtId="0" fontId="16" fillId="0" borderId="111" xfId="0" applyFont="1" applyBorder="1" applyAlignment="1">
      <alignment wrapText="1"/>
    </xf>
    <xf numFmtId="0" fontId="16" fillId="0" borderId="113" xfId="0" applyFont="1" applyBorder="1" applyAlignment="1">
      <alignment wrapText="1"/>
    </xf>
    <xf numFmtId="0" fontId="16" fillId="0" borderId="114" xfId="0" applyFont="1" applyBorder="1" applyAlignment="1">
      <alignment wrapText="1"/>
    </xf>
    <xf numFmtId="0" fontId="9" fillId="0" borderId="91" xfId="0" applyFont="1" applyBorder="1"/>
    <xf numFmtId="0" fontId="9" fillId="0" borderId="109" xfId="0" applyFont="1" applyBorder="1"/>
    <xf numFmtId="0" fontId="16" fillId="0" borderId="117" xfId="0" applyFont="1" applyBorder="1" applyAlignment="1">
      <alignment wrapText="1"/>
    </xf>
    <xf numFmtId="0" fontId="30" fillId="0" borderId="0" xfId="0" applyFont="1"/>
    <xf numFmtId="165" fontId="9" fillId="0" borderId="0" xfId="0" applyNumberFormat="1" applyFont="1"/>
    <xf numFmtId="0" fontId="9" fillId="0" borderId="111" xfId="0" applyFont="1" applyBorder="1"/>
    <xf numFmtId="0" fontId="30" fillId="0" borderId="0" xfId="0" applyFont="1" applyAlignment="1">
      <alignment wrapText="1"/>
    </xf>
    <xf numFmtId="0" fontId="9" fillId="0" borderId="118" xfId="0" applyFont="1" applyBorder="1"/>
    <xf numFmtId="0" fontId="16" fillId="0" borderId="113" xfId="0" applyFont="1" applyBorder="1"/>
    <xf numFmtId="0" fontId="16" fillId="0" borderId="117" xfId="0" applyFont="1" applyBorder="1"/>
    <xf numFmtId="165" fontId="9" fillId="8" borderId="115" xfId="0" applyNumberFormat="1" applyFont="1" applyFill="1" applyBorder="1" applyAlignment="1">
      <alignment vertical="center"/>
    </xf>
    <xf numFmtId="165" fontId="9" fillId="8" borderId="116" xfId="0" applyNumberFormat="1" applyFont="1" applyFill="1" applyBorder="1" applyAlignment="1">
      <alignment vertical="center"/>
    </xf>
    <xf numFmtId="0" fontId="16" fillId="0" borderId="119" xfId="0" applyFont="1" applyBorder="1"/>
    <xf numFmtId="0" fontId="16" fillId="0" borderId="120" xfId="0" applyFont="1" applyBorder="1"/>
    <xf numFmtId="165" fontId="9" fillId="8" borderId="121" xfId="0" applyNumberFormat="1" applyFont="1" applyFill="1" applyBorder="1"/>
    <xf numFmtId="165" fontId="9" fillId="8" borderId="122" xfId="0" applyNumberFormat="1" applyFont="1" applyFill="1" applyBorder="1"/>
    <xf numFmtId="0" fontId="16" fillId="0" borderId="111" xfId="0" applyFont="1" applyBorder="1"/>
    <xf numFmtId="0" fontId="9" fillId="8" borderId="112" xfId="0" applyFont="1" applyFill="1" applyBorder="1"/>
    <xf numFmtId="0" fontId="16" fillId="0" borderId="123" xfId="0" applyFont="1" applyBorder="1"/>
    <xf numFmtId="0" fontId="16" fillId="0" borderId="124" xfId="0" applyFont="1" applyBorder="1"/>
    <xf numFmtId="0" fontId="9" fillId="1" borderId="115" xfId="0" applyFont="1" applyFill="1" applyBorder="1"/>
    <xf numFmtId="0" fontId="9" fillId="1" borderId="116" xfId="0" applyFont="1" applyFill="1" applyBorder="1"/>
    <xf numFmtId="0" fontId="10" fillId="0" borderId="0" xfId="0" applyFont="1" applyAlignment="1">
      <alignment horizontal="left" vertical="top" wrapText="1"/>
    </xf>
    <xf numFmtId="0" fontId="9" fillId="0" borderId="0" xfId="0" applyFont="1" applyAlignment="1">
      <alignment vertical="top"/>
    </xf>
    <xf numFmtId="0" fontId="12" fillId="0" borderId="30" xfId="4" applyFont="1" applyBorder="1" applyAlignment="1">
      <alignment horizontal="center" vertical="center" wrapText="1"/>
    </xf>
    <xf numFmtId="0" fontId="12" fillId="0" borderId="70" xfId="4" applyFont="1" applyBorder="1" applyAlignment="1">
      <alignment horizontal="center" vertical="center" wrapText="1"/>
    </xf>
    <xf numFmtId="0" fontId="58" fillId="0" borderId="125" xfId="4" applyFont="1" applyBorder="1" applyAlignment="1">
      <alignment horizontal="center" vertical="center"/>
    </xf>
    <xf numFmtId="0" fontId="58" fillId="0" borderId="126" xfId="4" applyFont="1" applyBorder="1" applyAlignment="1">
      <alignment horizontal="center" vertical="center"/>
    </xf>
    <xf numFmtId="0" fontId="43" fillId="0" borderId="126" xfId="4" applyFont="1" applyBorder="1" applyAlignment="1">
      <alignment horizontal="center" vertical="center" wrapText="1"/>
    </xf>
    <xf numFmtId="0" fontId="43" fillId="0" borderId="127" xfId="4" applyFont="1" applyBorder="1" applyAlignment="1">
      <alignment horizontal="center" vertical="center" wrapText="1"/>
    </xf>
    <xf numFmtId="0" fontId="5" fillId="0" borderId="91" xfId="4" applyBorder="1"/>
    <xf numFmtId="0" fontId="60" fillId="0" borderId="86" xfId="4" applyFont="1" applyBorder="1" applyAlignment="1">
      <alignment horizontal="center" vertical="center"/>
    </xf>
    <xf numFmtId="0" fontId="5" fillId="17" borderId="0" xfId="4" applyFill="1"/>
    <xf numFmtId="0" fontId="60" fillId="0" borderId="128" xfId="4" applyFont="1" applyBorder="1" applyAlignment="1">
      <alignment horizontal="center" vertical="center"/>
    </xf>
    <xf numFmtId="0" fontId="16" fillId="0" borderId="129" xfId="0" applyFont="1" applyBorder="1" applyAlignment="1">
      <alignment horizontal="center"/>
    </xf>
    <xf numFmtId="0" fontId="16" fillId="0" borderId="130" xfId="0" applyFont="1" applyBorder="1" applyAlignment="1">
      <alignment horizontal="center"/>
    </xf>
    <xf numFmtId="0" fontId="16" fillId="0" borderId="130" xfId="0" applyFont="1" applyBorder="1" applyAlignment="1">
      <alignment horizontal="center" vertical="top"/>
    </xf>
    <xf numFmtId="165" fontId="9" fillId="8" borderId="130" xfId="0" applyNumberFormat="1" applyFont="1" applyFill="1" applyBorder="1"/>
    <xf numFmtId="0" fontId="10" fillId="5" borderId="131" xfId="0" applyFont="1" applyFill="1" applyBorder="1"/>
    <xf numFmtId="0" fontId="16" fillId="0" borderId="92" xfId="0" applyFont="1" applyBorder="1" applyAlignment="1">
      <alignment horizontal="center"/>
    </xf>
    <xf numFmtId="0" fontId="16" fillId="0" borderId="90" xfId="0" applyFont="1" applyBorder="1" applyAlignment="1">
      <alignment horizontal="center"/>
    </xf>
    <xf numFmtId="0" fontId="16" fillId="0" borderId="132" xfId="0" applyFont="1" applyBorder="1" applyAlignment="1">
      <alignment horizontal="center" vertical="top"/>
    </xf>
    <xf numFmtId="9" fontId="9" fillId="8" borderId="132" xfId="5" applyFont="1" applyFill="1" applyBorder="1"/>
    <xf numFmtId="9" fontId="9" fillId="8" borderId="128" xfId="5" applyFont="1" applyFill="1" applyBorder="1"/>
    <xf numFmtId="9" fontId="9" fillId="8" borderId="133" xfId="5" applyFont="1" applyFill="1" applyBorder="1"/>
    <xf numFmtId="9" fontId="9" fillId="8" borderId="134" xfId="5" applyFont="1" applyFill="1" applyBorder="1"/>
    <xf numFmtId="0" fontId="16" fillId="0" borderId="135" xfId="0" applyFont="1" applyBorder="1" applyAlignment="1">
      <alignment horizontal="center"/>
    </xf>
    <xf numFmtId="0" fontId="16" fillId="0" borderId="32" xfId="0" applyFont="1" applyBorder="1" applyAlignment="1">
      <alignment horizontal="center"/>
    </xf>
    <xf numFmtId="0" fontId="16" fillId="0" borderId="136" xfId="0" applyFont="1" applyBorder="1" applyAlignment="1">
      <alignment horizontal="center" vertical="top"/>
    </xf>
    <xf numFmtId="165" fontId="9" fillId="8" borderId="136" xfId="0" applyNumberFormat="1" applyFont="1" applyFill="1" applyBorder="1"/>
    <xf numFmtId="165" fontId="9" fillId="14" borderId="130" xfId="0" applyNumberFormat="1" applyFont="1" applyFill="1" applyBorder="1"/>
    <xf numFmtId="165" fontId="9" fillId="8" borderId="137" xfId="0" applyNumberFormat="1" applyFont="1" applyFill="1" applyBorder="1"/>
    <xf numFmtId="165" fontId="9" fillId="8" borderId="132" xfId="0" applyNumberFormat="1" applyFont="1" applyFill="1" applyBorder="1"/>
    <xf numFmtId="165" fontId="9" fillId="8" borderId="128" xfId="0" applyNumberFormat="1" applyFont="1" applyFill="1" applyBorder="1"/>
    <xf numFmtId="0" fontId="16" fillId="0" borderId="138" xfId="0" applyFont="1" applyBorder="1" applyAlignment="1">
      <alignment horizontal="center"/>
    </xf>
    <xf numFmtId="0" fontId="16" fillId="0" borderId="133" xfId="0" applyFont="1" applyBorder="1" applyAlignment="1">
      <alignment horizontal="center"/>
    </xf>
    <xf numFmtId="0" fontId="16" fillId="0" borderId="133" xfId="0" applyFont="1" applyBorder="1" applyAlignment="1">
      <alignment horizontal="center" vertical="top"/>
    </xf>
    <xf numFmtId="0" fontId="10" fillId="5" borderId="134" xfId="0" applyFont="1" applyFill="1" applyBorder="1"/>
    <xf numFmtId="0" fontId="56" fillId="16" borderId="88" xfId="4"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vertical="top" wrapText="1"/>
    </xf>
    <xf numFmtId="0" fontId="12" fillId="0" borderId="0" xfId="0" applyFont="1" applyAlignment="1">
      <alignment wrapText="1"/>
    </xf>
    <xf numFmtId="0" fontId="10" fillId="8" borderId="9" xfId="0" applyFont="1" applyFill="1" applyBorder="1" applyAlignment="1">
      <alignment vertical="center" wrapText="1"/>
    </xf>
    <xf numFmtId="0" fontId="10" fillId="9" borderId="9" xfId="0" applyFont="1" applyFill="1" applyBorder="1" applyAlignment="1">
      <alignment vertical="center" wrapText="1"/>
    </xf>
    <xf numFmtId="0" fontId="10" fillId="10" borderId="9" xfId="0" applyFont="1" applyFill="1" applyBorder="1" applyAlignment="1">
      <alignment vertical="center" wrapText="1"/>
    </xf>
    <xf numFmtId="0" fontId="12" fillId="1" borderId="9" xfId="0" applyFont="1" applyFill="1" applyBorder="1" applyAlignment="1">
      <alignment vertical="center" wrapText="1"/>
    </xf>
    <xf numFmtId="0" fontId="10" fillId="0" borderId="0" xfId="0" applyFont="1" applyAlignment="1">
      <alignment vertical="center" wrapText="1"/>
    </xf>
    <xf numFmtId="0" fontId="10" fillId="0" borderId="0" xfId="0" applyFont="1" applyAlignment="1">
      <alignment vertical="center"/>
    </xf>
    <xf numFmtId="164" fontId="10" fillId="8" borderId="14" xfId="1" applyNumberFormat="1" applyFont="1" applyFill="1" applyBorder="1"/>
    <xf numFmtId="9" fontId="9" fillId="0" borderId="0" xfId="5" applyFont="1"/>
    <xf numFmtId="0" fontId="40" fillId="0" borderId="0" xfId="4" applyFont="1" applyAlignment="1">
      <alignment horizontal="left"/>
    </xf>
    <xf numFmtId="0" fontId="12" fillId="0" borderId="0" xfId="4" applyFont="1" applyAlignment="1">
      <alignment horizontal="centerContinuous"/>
    </xf>
    <xf numFmtId="0" fontId="12" fillId="2" borderId="0" xfId="4" applyFont="1" applyFill="1" applyAlignment="1">
      <alignment horizontal="center" vertical="center"/>
    </xf>
    <xf numFmtId="0" fontId="12" fillId="0" borderId="0" xfId="4" applyFont="1" applyAlignment="1">
      <alignment horizontal="center" vertical="center"/>
    </xf>
    <xf numFmtId="0" fontId="12" fillId="0" borderId="0" xfId="4" applyFont="1" applyAlignment="1">
      <alignment vertical="center"/>
    </xf>
    <xf numFmtId="0" fontId="10" fillId="2" borderId="0" xfId="4" applyFont="1" applyFill="1" applyAlignment="1">
      <alignment horizontal="left" wrapText="1"/>
    </xf>
    <xf numFmtId="0" fontId="10" fillId="12" borderId="0" xfId="4" applyFont="1" applyFill="1" applyAlignment="1">
      <alignment horizontal="left" wrapText="1"/>
    </xf>
    <xf numFmtId="0" fontId="10" fillId="12" borderId="0" xfId="4" applyFont="1" applyFill="1" applyAlignment="1">
      <alignment wrapText="1"/>
    </xf>
    <xf numFmtId="0" fontId="10" fillId="0" borderId="9" xfId="4" applyFont="1" applyBorder="1" applyAlignment="1">
      <alignment horizontal="center" vertical="center"/>
    </xf>
    <xf numFmtId="0" fontId="10" fillId="0" borderId="9" xfId="4" applyFont="1" applyBorder="1" applyAlignment="1">
      <alignment vertical="center"/>
    </xf>
    <xf numFmtId="0" fontId="10" fillId="0" borderId="9" xfId="4" applyFont="1" applyBorder="1"/>
    <xf numFmtId="0" fontId="10" fillId="12" borderId="9" xfId="4" applyFont="1" applyFill="1" applyBorder="1"/>
    <xf numFmtId="0" fontId="63" fillId="0" borderId="106" xfId="0" applyFont="1" applyBorder="1" applyAlignment="1">
      <alignment horizontal="center"/>
    </xf>
    <xf numFmtId="0" fontId="63" fillId="0" borderId="106" xfId="0" applyFont="1" applyBorder="1" applyAlignment="1">
      <alignment horizontal="center" wrapText="1"/>
    </xf>
    <xf numFmtId="0" fontId="63" fillId="0" borderId="107" xfId="0" applyFont="1" applyBorder="1" applyAlignment="1">
      <alignment horizontal="center"/>
    </xf>
    <xf numFmtId="0" fontId="63" fillId="0" borderId="92" xfId="0" applyFont="1" applyBorder="1" applyAlignment="1">
      <alignment horizontal="center"/>
    </xf>
    <xf numFmtId="0" fontId="63" fillId="0" borderId="27" xfId="0" applyFont="1" applyBorder="1" applyAlignment="1">
      <alignment horizontal="center"/>
    </xf>
    <xf numFmtId="0" fontId="63" fillId="0" borderId="108" xfId="0" applyFont="1" applyBorder="1" applyAlignment="1">
      <alignment horizontal="center"/>
    </xf>
    <xf numFmtId="0" fontId="63" fillId="0" borderId="90" xfId="0" applyFont="1" applyBorder="1" applyAlignment="1">
      <alignment horizontal="center"/>
    </xf>
    <xf numFmtId="0" fontId="63" fillId="0" borderId="58" xfId="0" applyFont="1" applyBorder="1" applyAlignment="1">
      <alignment horizontal="center" vertical="top"/>
    </xf>
    <xf numFmtId="0" fontId="63" fillId="0" borderId="58" xfId="0" applyFont="1" applyBorder="1" applyAlignment="1">
      <alignment horizontal="center" vertical="top" wrapText="1"/>
    </xf>
    <xf numFmtId="0" fontId="64" fillId="0" borderId="58" xfId="0" applyFont="1" applyBorder="1" applyAlignment="1">
      <alignment horizontal="center" vertical="top" wrapText="1"/>
    </xf>
    <xf numFmtId="0" fontId="63" fillId="0" borderId="110" xfId="0" applyFont="1" applyBorder="1" applyAlignment="1">
      <alignment horizontal="center" vertical="top"/>
    </xf>
    <xf numFmtId="0" fontId="63" fillId="0" borderId="132" xfId="0" applyFont="1" applyBorder="1" applyAlignment="1">
      <alignment horizontal="center" vertical="top"/>
    </xf>
    <xf numFmtId="0" fontId="2" fillId="0" borderId="140" xfId="0" applyFont="1" applyBorder="1" applyAlignment="1">
      <alignment horizontal="center"/>
    </xf>
    <xf numFmtId="0" fontId="2" fillId="0" borderId="21" xfId="0" applyFont="1" applyBorder="1" applyAlignment="1">
      <alignment horizontal="center" wrapText="1"/>
    </xf>
    <xf numFmtId="7" fontId="0" fillId="12" borderId="146" xfId="0" applyNumberFormat="1" applyFill="1" applyBorder="1"/>
    <xf numFmtId="4" fontId="12" fillId="12" borderId="0" xfId="0" applyNumberFormat="1" applyFont="1" applyFill="1"/>
    <xf numFmtId="4" fontId="30" fillId="7" borderId="9" xfId="0" applyNumberFormat="1" applyFont="1" applyFill="1" applyBorder="1"/>
    <xf numFmtId="4" fontId="30" fillId="7" borderId="7" xfId="0" applyNumberFormat="1" applyFont="1" applyFill="1" applyBorder="1"/>
    <xf numFmtId="164" fontId="30" fillId="7" borderId="9" xfId="0" applyNumberFormat="1" applyFont="1" applyFill="1" applyBorder="1"/>
    <xf numFmtId="0" fontId="12" fillId="0" borderId="4" xfId="0" applyFont="1" applyBorder="1" applyAlignment="1">
      <alignment horizontal="center" vertical="center" wrapText="1"/>
    </xf>
    <xf numFmtId="44" fontId="10" fillId="8" borderId="9" xfId="0" applyNumberFormat="1" applyFont="1" applyFill="1" applyBorder="1"/>
    <xf numFmtId="0" fontId="12" fillId="5" borderId="62" xfId="0" applyFont="1" applyFill="1" applyBorder="1" applyAlignment="1">
      <alignment wrapText="1"/>
    </xf>
    <xf numFmtId="0" fontId="12" fillId="5" borderId="149" xfId="0" applyFont="1" applyFill="1" applyBorder="1" applyAlignment="1">
      <alignment wrapText="1"/>
    </xf>
    <xf numFmtId="0" fontId="12" fillId="5" borderId="153" xfId="0" applyFont="1" applyFill="1" applyBorder="1" applyAlignment="1">
      <alignment wrapText="1"/>
    </xf>
    <xf numFmtId="0" fontId="12" fillId="5" borderId="15" xfId="0" applyFont="1" applyFill="1" applyBorder="1" applyAlignment="1">
      <alignment wrapText="1"/>
    </xf>
    <xf numFmtId="0" fontId="12" fillId="5" borderId="0" xfId="0" applyFont="1" applyFill="1" applyAlignment="1">
      <alignment wrapText="1"/>
    </xf>
    <xf numFmtId="0" fontId="12" fillId="5" borderId="152" xfId="0" applyFont="1" applyFill="1" applyBorder="1" applyAlignment="1">
      <alignment wrapText="1"/>
    </xf>
    <xf numFmtId="0" fontId="12" fillId="5" borderId="5" xfId="0" applyFont="1" applyFill="1" applyBorder="1" applyAlignment="1">
      <alignment wrapText="1"/>
    </xf>
    <xf numFmtId="0" fontId="12" fillId="5" borderId="8" xfId="0" applyFont="1" applyFill="1" applyBorder="1" applyAlignment="1">
      <alignment wrapText="1"/>
    </xf>
    <xf numFmtId="0" fontId="12" fillId="5" borderId="16" xfId="0" applyFont="1" applyFill="1" applyBorder="1" applyAlignment="1">
      <alignment wrapText="1"/>
    </xf>
    <xf numFmtId="0" fontId="12" fillId="5" borderId="73" xfId="0" applyFont="1" applyFill="1" applyBorder="1" applyAlignment="1">
      <alignment wrapText="1"/>
    </xf>
    <xf numFmtId="0" fontId="12" fillId="3" borderId="1" xfId="0" applyFont="1" applyFill="1" applyBorder="1" applyAlignment="1">
      <alignment vertical="center" wrapText="1"/>
    </xf>
    <xf numFmtId="164" fontId="12" fillId="3" borderId="10" xfId="0" applyNumberFormat="1" applyFont="1" applyFill="1" applyBorder="1" applyAlignment="1">
      <alignment horizontal="right" vertical="center"/>
    </xf>
    <xf numFmtId="164" fontId="12" fillId="3" borderId="11" xfId="0" applyNumberFormat="1" applyFont="1" applyFill="1" applyBorder="1" applyAlignment="1">
      <alignment vertical="center"/>
    </xf>
    <xf numFmtId="164" fontId="12" fillId="3" borderId="12" xfId="0" applyNumberFormat="1" applyFont="1" applyFill="1" applyBorder="1" applyAlignment="1">
      <alignment vertical="center"/>
    </xf>
    <xf numFmtId="0" fontId="10" fillId="5" borderId="8" xfId="0" applyFont="1" applyFill="1" applyBorder="1" applyAlignment="1">
      <alignment horizontal="center" vertical="center"/>
    </xf>
    <xf numFmtId="0" fontId="10" fillId="5" borderId="15" xfId="0" applyFont="1" applyFill="1" applyBorder="1" applyAlignment="1">
      <alignment horizontal="center" vertical="center"/>
    </xf>
    <xf numFmtId="0" fontId="12" fillId="18" borderId="1" xfId="0" applyFont="1" applyFill="1" applyBorder="1" applyAlignment="1">
      <alignment horizontal="left" vertical="center" wrapText="1"/>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164" fontId="12" fillId="18" borderId="12" xfId="0" applyNumberFormat="1" applyFont="1" applyFill="1" applyBorder="1" applyAlignment="1">
      <alignment vertical="center"/>
    </xf>
    <xf numFmtId="0" fontId="12" fillId="3" borderId="41" xfId="0" applyFont="1" applyFill="1" applyBorder="1" applyAlignment="1">
      <alignment vertical="center" wrapText="1"/>
    </xf>
    <xf numFmtId="164" fontId="12" fillId="3" borderId="41" xfId="0" applyNumberFormat="1" applyFont="1" applyFill="1" applyBorder="1" applyAlignment="1">
      <alignment vertical="center"/>
    </xf>
    <xf numFmtId="0" fontId="31" fillId="0" borderId="25" xfId="0" applyFont="1" applyBorder="1"/>
    <xf numFmtId="0" fontId="12" fillId="5" borderId="27" xfId="0" applyFont="1" applyFill="1" applyBorder="1" applyAlignment="1">
      <alignment wrapText="1"/>
    </xf>
    <xf numFmtId="0" fontId="12" fillId="5" borderId="58" xfId="0" applyFont="1" applyFill="1" applyBorder="1" applyAlignment="1">
      <alignment wrapText="1"/>
    </xf>
    <xf numFmtId="164" fontId="12" fillId="8" borderId="64" xfId="0" applyNumberFormat="1" applyFont="1" applyFill="1" applyBorder="1"/>
    <xf numFmtId="164" fontId="10" fillId="19" borderId="14" xfId="1" applyNumberFormat="1" applyFont="1" applyFill="1" applyBorder="1"/>
    <xf numFmtId="164" fontId="10" fillId="19" borderId="14" xfId="0" applyNumberFormat="1" applyFont="1" applyFill="1" applyBorder="1"/>
    <xf numFmtId="0" fontId="12" fillId="5" borderId="155" xfId="0" applyFont="1" applyFill="1" applyBorder="1" applyAlignment="1">
      <alignment wrapText="1"/>
    </xf>
    <xf numFmtId="0" fontId="10" fillId="0" borderId="14" xfId="0" applyFont="1" applyBorder="1" applyAlignment="1">
      <alignment wrapText="1"/>
    </xf>
    <xf numFmtId="10" fontId="10" fillId="8" borderId="9" xfId="5" applyNumberFormat="1" applyFont="1" applyFill="1" applyBorder="1"/>
    <xf numFmtId="164" fontId="10" fillId="0" borderId="149" xfId="0" applyNumberFormat="1" applyFont="1" applyBorder="1"/>
    <xf numFmtId="2" fontId="12" fillId="5" borderId="16" xfId="0" applyNumberFormat="1" applyFont="1" applyFill="1" applyBorder="1" applyAlignment="1">
      <alignment horizontal="right"/>
    </xf>
    <xf numFmtId="2" fontId="12" fillId="5" borderId="20" xfId="0" applyNumberFormat="1" applyFont="1" applyFill="1" applyBorder="1" applyAlignment="1">
      <alignment horizontal="right"/>
    </xf>
    <xf numFmtId="164" fontId="12" fillId="8" borderId="69" xfId="0" applyNumberFormat="1" applyFont="1" applyFill="1" applyBorder="1"/>
    <xf numFmtId="0" fontId="12" fillId="18" borderId="1" xfId="0" applyFont="1" applyFill="1" applyBorder="1" applyAlignment="1">
      <alignment wrapText="1"/>
    </xf>
    <xf numFmtId="164" fontId="10" fillId="8" borderId="6" xfId="0" applyNumberFormat="1" applyFont="1" applyFill="1" applyBorder="1" applyAlignment="1">
      <alignment horizontal="right"/>
    </xf>
    <xf numFmtId="164" fontId="12" fillId="18" borderId="11" xfId="0" applyNumberFormat="1" applyFont="1" applyFill="1" applyBorder="1" applyAlignment="1">
      <alignment horizontal="right"/>
    </xf>
    <xf numFmtId="164" fontId="12" fillId="18" borderId="12" xfId="0" applyNumberFormat="1" applyFont="1" applyFill="1" applyBorder="1" applyAlignment="1">
      <alignment horizontal="right"/>
    </xf>
    <xf numFmtId="0" fontId="12" fillId="18" borderId="1" xfId="0" applyFont="1" applyFill="1" applyBorder="1"/>
    <xf numFmtId="0" fontId="12" fillId="3" borderId="21" xfId="0" applyFont="1" applyFill="1" applyBorder="1" applyAlignment="1">
      <alignment horizontal="center"/>
    </xf>
    <xf numFmtId="0" fontId="12" fillId="3" borderId="22" xfId="0" applyFont="1" applyFill="1" applyBorder="1" applyAlignment="1">
      <alignment horizontal="center"/>
    </xf>
    <xf numFmtId="0" fontId="12" fillId="3" borderId="63" xfId="0" applyFont="1" applyFill="1" applyBorder="1" applyAlignment="1">
      <alignment horizontal="center"/>
    </xf>
    <xf numFmtId="164" fontId="12" fillId="3" borderId="43" xfId="0" applyNumberFormat="1" applyFont="1" applyFill="1" applyBorder="1" applyAlignment="1">
      <alignment horizontal="right"/>
    </xf>
    <xf numFmtId="164" fontId="12" fillId="3" borderId="68" xfId="0" applyNumberFormat="1" applyFont="1" applyFill="1" applyBorder="1" applyAlignment="1">
      <alignment horizontal="right"/>
    </xf>
    <xf numFmtId="0" fontId="10" fillId="0" borderId="4" xfId="0" applyFont="1" applyBorder="1" applyAlignment="1">
      <alignment horizontal="left"/>
    </xf>
    <xf numFmtId="164" fontId="12" fillId="8" borderId="66" xfId="0" applyNumberFormat="1" applyFont="1" applyFill="1" applyBorder="1" applyAlignment="1">
      <alignment horizontal="right"/>
    </xf>
    <xf numFmtId="164" fontId="12" fillId="8" borderId="48" xfId="0" applyNumberFormat="1" applyFont="1" applyFill="1" applyBorder="1" applyAlignment="1">
      <alignment horizontal="right"/>
    </xf>
    <xf numFmtId="2" fontId="12" fillId="5" borderId="63" xfId="0" applyNumberFormat="1" applyFont="1" applyFill="1" applyBorder="1" applyAlignment="1">
      <alignment horizontal="right"/>
    </xf>
    <xf numFmtId="0" fontId="65" fillId="0" borderId="0" xfId="0" applyFont="1" applyAlignment="1">
      <alignment horizontal="center" textRotation="180"/>
    </xf>
    <xf numFmtId="0" fontId="12" fillId="5" borderId="156" xfId="0" applyFont="1" applyFill="1" applyBorder="1" applyAlignment="1">
      <alignment wrapText="1"/>
    </xf>
    <xf numFmtId="0" fontId="10" fillId="0" borderId="6" xfId="0" applyFont="1" applyBorder="1" applyAlignment="1">
      <alignment vertical="center"/>
    </xf>
    <xf numFmtId="0" fontId="10" fillId="0" borderId="17" xfId="0" applyFont="1" applyBorder="1"/>
    <xf numFmtId="0" fontId="9" fillId="0" borderId="111" xfId="0" applyFont="1" applyBorder="1" applyAlignment="1">
      <alignment vertical="center" wrapText="1"/>
    </xf>
    <xf numFmtId="0" fontId="9" fillId="0" borderId="33" xfId="0" applyFont="1" applyBorder="1" applyAlignment="1">
      <alignment vertical="center" wrapText="1"/>
    </xf>
    <xf numFmtId="0" fontId="9" fillId="15" borderId="111" xfId="0" applyFont="1" applyFill="1" applyBorder="1" applyAlignment="1">
      <alignment vertical="center" wrapText="1"/>
    </xf>
    <xf numFmtId="0" fontId="9" fillId="15" borderId="33" xfId="0" applyFont="1" applyFill="1" applyBorder="1" applyAlignment="1">
      <alignment vertical="center" wrapText="1"/>
    </xf>
    <xf numFmtId="0" fontId="9" fillId="10" borderId="109" xfId="0" applyFont="1" applyFill="1" applyBorder="1" applyAlignment="1">
      <alignment vertical="center" wrapText="1"/>
    </xf>
    <xf numFmtId="0" fontId="9" fillId="15" borderId="61" xfId="0" applyFont="1" applyFill="1" applyBorder="1" applyAlignment="1">
      <alignment vertical="center" wrapText="1"/>
    </xf>
    <xf numFmtId="0" fontId="9" fillId="0" borderId="109" xfId="0" applyFont="1" applyBorder="1" applyAlignment="1">
      <alignment vertical="center" wrapText="1"/>
    </xf>
    <xf numFmtId="0" fontId="9" fillId="0" borderId="61" xfId="0" applyFont="1" applyBorder="1" applyAlignment="1">
      <alignment vertical="center" wrapText="1"/>
    </xf>
    <xf numFmtId="0" fontId="2" fillId="0" borderId="0" xfId="0" applyFont="1" applyBorder="1" applyAlignment="1"/>
    <xf numFmtId="7" fontId="0" fillId="0" borderId="0" xfId="0" applyNumberFormat="1" applyFill="1" applyBorder="1"/>
    <xf numFmtId="0" fontId="67" fillId="12" borderId="23" xfId="0" applyFont="1" applyFill="1" applyBorder="1" applyAlignment="1">
      <alignment horizontal="center"/>
    </xf>
    <xf numFmtId="0" fontId="67" fillId="12" borderId="20" xfId="0" applyFont="1" applyFill="1" applyBorder="1" applyAlignment="1">
      <alignment horizontal="center"/>
    </xf>
    <xf numFmtId="0" fontId="67" fillId="12" borderId="65" xfId="6" applyNumberFormat="1" applyFont="1" applyFill="1" applyBorder="1" applyAlignment="1">
      <alignment horizontal="center"/>
    </xf>
    <xf numFmtId="0" fontId="67" fillId="12" borderId="16" xfId="0" applyFont="1" applyFill="1" applyBorder="1" applyAlignment="1">
      <alignment horizontal="center"/>
    </xf>
    <xf numFmtId="0" fontId="67" fillId="0" borderId="16" xfId="0" applyFont="1" applyBorder="1" applyAlignment="1">
      <alignment horizontal="center"/>
    </xf>
    <xf numFmtId="0" fontId="67" fillId="12" borderId="16" xfId="6" applyNumberFormat="1" applyFont="1" applyFill="1" applyBorder="1" applyAlignment="1">
      <alignment horizontal="center"/>
    </xf>
    <xf numFmtId="0" fontId="67" fillId="12" borderId="0" xfId="0" applyFont="1" applyFill="1" applyAlignment="1">
      <alignment horizontal="center"/>
    </xf>
    <xf numFmtId="0" fontId="45" fillId="0" borderId="0" xfId="0" applyFont="1"/>
    <xf numFmtId="43" fontId="0" fillId="0" borderId="9" xfId="6" applyFont="1" applyFill="1" applyBorder="1"/>
    <xf numFmtId="0" fontId="0" fillId="0" borderId="9" xfId="0" applyFill="1" applyBorder="1"/>
    <xf numFmtId="43" fontId="0" fillId="0" borderId="9" xfId="0" applyNumberFormat="1" applyFill="1" applyBorder="1"/>
    <xf numFmtId="10" fontId="0" fillId="0" borderId="9" xfId="0" applyNumberFormat="1" applyFill="1" applyBorder="1"/>
    <xf numFmtId="0" fontId="0" fillId="0" borderId="0" xfId="0" applyFill="1"/>
    <xf numFmtId="0" fontId="45" fillId="0" borderId="9" xfId="0" applyFont="1" applyBorder="1"/>
    <xf numFmtId="43" fontId="45" fillId="0" borderId="9" xfId="6" applyFont="1" applyFill="1" applyBorder="1"/>
    <xf numFmtId="0" fontId="45" fillId="12" borderId="9" xfId="0" applyFont="1" applyFill="1" applyBorder="1" applyAlignment="1">
      <alignment horizontal="center"/>
    </xf>
    <xf numFmtId="164" fontId="12" fillId="3" borderId="50" xfId="0" applyNumberFormat="1" applyFont="1" applyFill="1" applyBorder="1" applyAlignment="1">
      <alignment vertical="center"/>
    </xf>
    <xf numFmtId="164" fontId="10" fillId="10" borderId="158" xfId="0" applyNumberFormat="1" applyFont="1" applyFill="1" applyBorder="1"/>
    <xf numFmtId="164" fontId="10" fillId="8" borderId="23" xfId="0" applyNumberFormat="1" applyFont="1" applyFill="1" applyBorder="1"/>
    <xf numFmtId="0" fontId="10" fillId="8" borderId="23" xfId="0" applyNumberFormat="1" applyFont="1" applyFill="1" applyBorder="1"/>
    <xf numFmtId="0" fontId="10" fillId="8" borderId="69" xfId="0" applyNumberFormat="1" applyFont="1" applyFill="1" applyBorder="1"/>
    <xf numFmtId="164" fontId="10" fillId="8" borderId="20" xfId="0" applyNumberFormat="1" applyFont="1" applyFill="1" applyBorder="1"/>
    <xf numFmtId="164" fontId="10" fillId="8" borderId="39" xfId="0" applyNumberFormat="1" applyFont="1" applyFill="1" applyBorder="1"/>
    <xf numFmtId="164" fontId="10" fillId="8" borderId="142" xfId="0" applyNumberFormat="1" applyFont="1" applyFill="1" applyBorder="1"/>
    <xf numFmtId="164" fontId="10" fillId="8" borderId="75" xfId="0" applyNumberFormat="1" applyFont="1" applyFill="1" applyBorder="1"/>
    <xf numFmtId="164" fontId="10" fillId="8" borderId="9" xfId="0" applyNumberFormat="1" applyFont="1" applyFill="1" applyBorder="1" applyAlignment="1">
      <alignment horizontal="left"/>
    </xf>
    <xf numFmtId="0" fontId="20" fillId="0" borderId="0" xfId="0" applyFont="1" applyAlignment="1">
      <alignment horizontal="left" wrapText="1"/>
    </xf>
    <xf numFmtId="0" fontId="68" fillId="0" borderId="9" xfId="0" applyFont="1" applyBorder="1"/>
    <xf numFmtId="0" fontId="16" fillId="0" borderId="0" xfId="0" applyFont="1" applyAlignment="1">
      <alignment horizontal="center"/>
    </xf>
    <xf numFmtId="0" fontId="68" fillId="0" borderId="9" xfId="4" applyFont="1" applyBorder="1" applyAlignment="1">
      <alignment horizontal="center" vertical="center"/>
    </xf>
    <xf numFmtId="0" fontId="70" fillId="0" borderId="9" xfId="3" applyFont="1" applyBorder="1" applyAlignment="1" applyProtection="1">
      <alignment wrapText="1"/>
    </xf>
    <xf numFmtId="0" fontId="71" fillId="0" borderId="9" xfId="0" applyFont="1" applyBorder="1" applyAlignment="1">
      <alignment wrapText="1"/>
    </xf>
    <xf numFmtId="0" fontId="10" fillId="21" borderId="30" xfId="0" applyFont="1" applyFill="1" applyBorder="1" applyAlignment="1">
      <alignment vertical="center"/>
    </xf>
    <xf numFmtId="0" fontId="10" fillId="21" borderId="31" xfId="0" applyFont="1" applyFill="1" applyBorder="1" applyAlignment="1">
      <alignment vertical="center"/>
    </xf>
    <xf numFmtId="0" fontId="12" fillId="21" borderId="30" xfId="0" applyFont="1" applyFill="1" applyBorder="1" applyAlignment="1">
      <alignment vertical="center" wrapText="1"/>
    </xf>
    <xf numFmtId="0" fontId="10" fillId="21" borderId="27" xfId="0" applyFont="1" applyFill="1" applyBorder="1" applyAlignment="1">
      <alignment vertical="center"/>
    </xf>
    <xf numFmtId="0" fontId="12" fillId="21" borderId="26" xfId="0" applyFont="1" applyFill="1" applyBorder="1" applyAlignment="1">
      <alignment vertical="center"/>
    </xf>
    <xf numFmtId="0" fontId="12" fillId="22" borderId="26" xfId="0" applyFont="1" applyFill="1" applyBorder="1" applyAlignment="1">
      <alignment vertical="center"/>
    </xf>
    <xf numFmtId="0" fontId="10" fillId="22" borderId="30" xfId="0" applyFont="1" applyFill="1" applyBorder="1" applyAlignment="1">
      <alignment vertical="center"/>
    </xf>
    <xf numFmtId="0" fontId="10" fillId="22" borderId="31" xfId="0" applyFont="1" applyFill="1" applyBorder="1" applyAlignment="1">
      <alignment vertical="center"/>
    </xf>
    <xf numFmtId="0" fontId="12" fillId="22" borderId="31" xfId="0" applyFont="1" applyFill="1" applyBorder="1" applyAlignment="1">
      <alignment vertical="center" wrapText="1"/>
    </xf>
    <xf numFmtId="0" fontId="10" fillId="22" borderId="27" xfId="0" applyFont="1" applyFill="1" applyBorder="1" applyAlignment="1">
      <alignment vertical="center"/>
    </xf>
    <xf numFmtId="0" fontId="12" fillId="22" borderId="30" xfId="0" applyFont="1" applyFill="1" applyBorder="1" applyAlignment="1">
      <alignment vertical="center" wrapText="1"/>
    </xf>
    <xf numFmtId="0" fontId="12" fillId="22" borderId="38" xfId="0" applyFont="1" applyFill="1" applyBorder="1" applyAlignment="1">
      <alignment vertical="center" wrapText="1"/>
    </xf>
    <xf numFmtId="0" fontId="12" fillId="22" borderId="129" xfId="0" applyFont="1" applyFill="1" applyBorder="1" applyAlignment="1">
      <alignment vertical="center" wrapText="1"/>
    </xf>
    <xf numFmtId="10" fontId="69" fillId="22" borderId="0" xfId="0" quotePrefix="1" applyNumberFormat="1" applyFont="1" applyFill="1" applyAlignment="1">
      <alignment wrapText="1"/>
    </xf>
    <xf numFmtId="10" fontId="69" fillId="21" borderId="0" xfId="0" quotePrefix="1" applyNumberFormat="1" applyFont="1" applyFill="1" applyAlignment="1">
      <alignment wrapText="1"/>
    </xf>
    <xf numFmtId="0" fontId="12" fillId="23" borderId="37" xfId="0" applyFont="1" applyFill="1" applyBorder="1" applyAlignment="1">
      <alignment vertical="center"/>
    </xf>
    <xf numFmtId="0" fontId="10" fillId="23" borderId="31" xfId="0" applyFont="1" applyFill="1" applyBorder="1" applyAlignment="1">
      <alignment vertical="center"/>
    </xf>
    <xf numFmtId="0" fontId="10" fillId="23" borderId="8" xfId="0" applyFont="1" applyFill="1" applyBorder="1"/>
    <xf numFmtId="0" fontId="9" fillId="23" borderId="35" xfId="0" applyFont="1" applyFill="1" applyBorder="1"/>
    <xf numFmtId="0" fontId="10" fillId="0" borderId="8" xfId="0" applyFont="1" applyBorder="1" applyAlignment="1">
      <alignment horizontal="left" vertical="top"/>
    </xf>
    <xf numFmtId="0" fontId="10" fillId="0" borderId="0" xfId="0" applyFont="1" applyBorder="1" applyAlignment="1">
      <alignment vertical="center"/>
    </xf>
    <xf numFmtId="0" fontId="10" fillId="0" borderId="0" xfId="0" applyFont="1" applyBorder="1"/>
    <xf numFmtId="0" fontId="10" fillId="0" borderId="162" xfId="0" applyFont="1" applyBorder="1"/>
    <xf numFmtId="0" fontId="2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wrapText="1"/>
    </xf>
    <xf numFmtId="0" fontId="2" fillId="0" borderId="103" xfId="0" applyFont="1" applyBorder="1" applyAlignment="1">
      <alignment horizontal="left"/>
    </xf>
    <xf numFmtId="0" fontId="2" fillId="0" borderId="16" xfId="0" applyFont="1" applyBorder="1" applyAlignment="1">
      <alignment horizontal="left"/>
    </xf>
    <xf numFmtId="0" fontId="2" fillId="0" borderId="45" xfId="0" applyFont="1" applyBorder="1" applyAlignment="1">
      <alignment horizontal="left"/>
    </xf>
    <xf numFmtId="0" fontId="5" fillId="12" borderId="0" xfId="4" applyFill="1" applyAlignment="1">
      <alignment vertical="center" wrapText="1"/>
    </xf>
    <xf numFmtId="0" fontId="20" fillId="12" borderId="0" xfId="4" applyFont="1" applyFill="1" applyAlignment="1">
      <alignment vertical="center" wrapText="1"/>
    </xf>
    <xf numFmtId="0" fontId="31" fillId="12" borderId="0" xfId="4" applyFont="1" applyFill="1" applyAlignment="1">
      <alignment vertical="center" wrapText="1"/>
    </xf>
    <xf numFmtId="0" fontId="11" fillId="0" borderId="0" xfId="0" applyFont="1" applyAlignment="1">
      <alignment horizontal="left"/>
    </xf>
    <xf numFmtId="164" fontId="10" fillId="10" borderId="5" xfId="0" applyNumberFormat="1" applyFont="1" applyFill="1" applyBorder="1" applyAlignment="1">
      <alignment vertical="center"/>
    </xf>
    <xf numFmtId="164" fontId="10" fillId="10" borderId="39" xfId="0" applyNumberFormat="1" applyFont="1" applyFill="1" applyBorder="1" applyAlignment="1">
      <alignment vertical="center"/>
    </xf>
    <xf numFmtId="0" fontId="0" fillId="0" borderId="0" xfId="0" applyAlignment="1">
      <alignment wrapText="1"/>
    </xf>
    <xf numFmtId="0" fontId="20" fillId="2" borderId="0" xfId="0" applyFont="1" applyFill="1" applyAlignment="1" applyProtection="1">
      <alignment wrapText="1"/>
      <protection locked="0"/>
    </xf>
    <xf numFmtId="0" fontId="9" fillId="0" borderId="111" xfId="0" applyFont="1" applyBorder="1" applyAlignment="1">
      <alignment horizontal="left" vertical="center" wrapText="1"/>
    </xf>
    <xf numFmtId="0" fontId="9" fillId="0" borderId="33" xfId="0" applyFont="1" applyBorder="1" applyAlignment="1">
      <alignment horizontal="left" vertical="center" wrapText="1"/>
    </xf>
    <xf numFmtId="0" fontId="10" fillId="0" borderId="0" xfId="0" applyFont="1" applyAlignment="1">
      <alignment wrapText="1"/>
    </xf>
    <xf numFmtId="0" fontId="9" fillId="0" borderId="111" xfId="0" applyFont="1" applyBorder="1" applyAlignment="1">
      <alignment wrapText="1"/>
    </xf>
    <xf numFmtId="0" fontId="9" fillId="0" borderId="0" xfId="0" applyFont="1" applyAlignment="1">
      <alignment horizontal="center"/>
    </xf>
    <xf numFmtId="0" fontId="10" fillId="0" borderId="0" xfId="4" applyFont="1" applyAlignment="1">
      <alignment wrapText="1"/>
    </xf>
    <xf numFmtId="0" fontId="45" fillId="17" borderId="102" xfId="4" applyFont="1" applyFill="1" applyBorder="1" applyAlignment="1">
      <alignment horizontal="center" vertical="center"/>
    </xf>
    <xf numFmtId="0" fontId="11" fillId="0" borderId="0" xfId="4" applyFont="1" applyAlignment="1">
      <alignment horizontal="left" vertical="center"/>
    </xf>
    <xf numFmtId="0" fontId="5" fillId="0" borderId="0" xfId="4" applyAlignment="1">
      <alignment wrapText="1"/>
    </xf>
    <xf numFmtId="0" fontId="20" fillId="0" borderId="0" xfId="4" applyFont="1" applyAlignment="1">
      <alignment horizontal="left" vertical="center" wrapText="1"/>
    </xf>
    <xf numFmtId="0" fontId="2" fillId="0" borderId="166" xfId="0" applyFont="1" applyBorder="1" applyAlignment="1">
      <alignment horizontal="left"/>
    </xf>
    <xf numFmtId="0" fontId="2" fillId="0" borderId="167" xfId="0" applyFont="1" applyBorder="1" applyAlignment="1">
      <alignment horizontal="left"/>
    </xf>
    <xf numFmtId="0" fontId="2" fillId="0" borderId="168" xfId="0" applyFont="1" applyBorder="1" applyAlignment="1">
      <alignment horizontal="left"/>
    </xf>
    <xf numFmtId="0" fontId="20"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2" fillId="0" borderId="13" xfId="0" applyNumberFormat="1" applyFont="1" applyBorder="1" applyAlignment="1">
      <alignment horizontal="left"/>
    </xf>
    <xf numFmtId="0" fontId="2" fillId="0" borderId="76" xfId="0" applyNumberFormat="1" applyFont="1" applyBorder="1" applyAlignment="1">
      <alignment horizontal="left"/>
    </xf>
    <xf numFmtId="0" fontId="2" fillId="0" borderId="141" xfId="0" applyNumberFormat="1" applyFont="1" applyBorder="1" applyAlignment="1">
      <alignment horizontal="left"/>
    </xf>
    <xf numFmtId="0" fontId="2" fillId="0" borderId="25" xfId="0" applyNumberFormat="1" applyFont="1" applyBorder="1" applyAlignment="1">
      <alignment horizontal="left"/>
    </xf>
    <xf numFmtId="0" fontId="2" fillId="0" borderId="149" xfId="0" applyNumberFormat="1" applyFont="1" applyBorder="1" applyAlignment="1">
      <alignment horizontal="left"/>
    </xf>
    <xf numFmtId="0" fontId="2" fillId="0" borderId="51" xfId="0" applyNumberFormat="1" applyFont="1" applyBorder="1" applyAlignment="1">
      <alignment horizontal="left"/>
    </xf>
    <xf numFmtId="0" fontId="2" fillId="0" borderId="5" xfId="0" applyNumberFormat="1" applyFont="1" applyBorder="1" applyAlignment="1">
      <alignment horizontal="left"/>
    </xf>
    <xf numFmtId="0" fontId="2" fillId="0" borderId="20" xfId="0" applyNumberFormat="1" applyFont="1" applyBorder="1" applyAlignment="1">
      <alignment horizontal="left"/>
    </xf>
    <xf numFmtId="0" fontId="2" fillId="0" borderId="65" xfId="0" applyNumberFormat="1" applyFont="1" applyBorder="1" applyAlignment="1">
      <alignment horizontal="left"/>
    </xf>
    <xf numFmtId="0" fontId="2" fillId="0" borderId="5" xfId="0" applyFont="1" applyBorder="1" applyAlignment="1">
      <alignment horizontal="left"/>
    </xf>
    <xf numFmtId="0" fontId="2" fillId="0" borderId="20" xfId="0" applyFont="1" applyBorder="1" applyAlignment="1">
      <alignment horizontal="left"/>
    </xf>
    <xf numFmtId="0" fontId="2" fillId="0" borderId="65" xfId="0" applyFont="1" applyBorder="1" applyAlignment="1">
      <alignment horizontal="left"/>
    </xf>
    <xf numFmtId="0" fontId="2" fillId="0" borderId="159" xfId="0" applyFont="1" applyBorder="1" applyAlignment="1">
      <alignment horizontal="left"/>
    </xf>
    <xf numFmtId="0" fontId="2" fillId="0" borderId="160" xfId="0" applyFont="1" applyBorder="1" applyAlignment="1">
      <alignment horizontal="left"/>
    </xf>
    <xf numFmtId="0" fontId="2" fillId="0" borderId="161" xfId="0" applyFont="1" applyBorder="1" applyAlignment="1">
      <alignment horizontal="left"/>
    </xf>
    <xf numFmtId="0" fontId="8" fillId="12" borderId="41" xfId="0" applyFont="1" applyFill="1" applyBorder="1" applyAlignment="1">
      <alignment horizontal="center" vertical="center"/>
    </xf>
    <xf numFmtId="0" fontId="8" fillId="12" borderId="145" xfId="0" applyFont="1" applyFill="1" applyBorder="1" applyAlignment="1">
      <alignment horizontal="center" vertical="center"/>
    </xf>
    <xf numFmtId="0" fontId="2" fillId="0" borderId="103" xfId="0" applyFont="1" applyBorder="1" applyAlignment="1">
      <alignment horizontal="left"/>
    </xf>
    <xf numFmtId="0" fontId="2" fillId="0" borderId="16" xfId="0" applyFont="1" applyBorder="1" applyAlignment="1">
      <alignment horizontal="left"/>
    </xf>
    <xf numFmtId="0" fontId="2" fillId="0" borderId="45" xfId="0" applyFont="1" applyBorder="1" applyAlignment="1">
      <alignment horizontal="left"/>
    </xf>
    <xf numFmtId="49" fontId="2" fillId="0" borderId="5" xfId="0" applyNumberFormat="1" applyFont="1" applyBorder="1" applyAlignment="1">
      <alignment horizontal="left"/>
    </xf>
    <xf numFmtId="49" fontId="2" fillId="0" borderId="20" xfId="0" applyNumberFormat="1" applyFont="1" applyBorder="1" applyAlignment="1">
      <alignment horizontal="left"/>
    </xf>
    <xf numFmtId="49" fontId="2" fillId="0" borderId="65" xfId="0" applyNumberFormat="1" applyFont="1" applyBorder="1" applyAlignment="1">
      <alignment horizontal="left"/>
    </xf>
    <xf numFmtId="0" fontId="2" fillId="0" borderId="163" xfId="0" applyFont="1" applyBorder="1" applyAlignment="1">
      <alignment horizontal="left" wrapText="1"/>
    </xf>
    <xf numFmtId="0" fontId="2" fillId="0" borderId="164" xfId="0" applyFont="1" applyBorder="1" applyAlignment="1">
      <alignment horizontal="left" wrapText="1"/>
    </xf>
    <xf numFmtId="0" fontId="2" fillId="0" borderId="165" xfId="0" applyFont="1" applyBorder="1" applyAlignment="1">
      <alignment horizontal="left" wrapText="1"/>
    </xf>
    <xf numFmtId="0" fontId="1" fillId="11" borderId="41" xfId="0" applyFont="1" applyFill="1" applyBorder="1" applyAlignment="1">
      <alignment horizontal="center" wrapText="1"/>
    </xf>
    <xf numFmtId="0" fontId="1" fillId="11" borderId="145" xfId="0" applyFont="1" applyFill="1" applyBorder="1" applyAlignment="1">
      <alignment horizontal="center" wrapText="1"/>
    </xf>
    <xf numFmtId="0" fontId="1" fillId="11" borderId="146" xfId="0" applyFont="1" applyFill="1" applyBorder="1" applyAlignment="1">
      <alignment horizontal="center" wrapText="1"/>
    </xf>
    <xf numFmtId="0" fontId="8" fillId="0" borderId="144" xfId="0" applyFont="1" applyBorder="1" applyAlignment="1">
      <alignment horizontal="center" vertical="center"/>
    </xf>
    <xf numFmtId="0" fontId="8" fillId="0" borderId="98" xfId="0" applyFont="1" applyBorder="1" applyAlignment="1">
      <alignment horizontal="center" vertical="center"/>
    </xf>
    <xf numFmtId="0" fontId="8" fillId="0" borderId="95" xfId="0" applyFont="1" applyBorder="1" applyAlignment="1">
      <alignment horizontal="center" vertical="center"/>
    </xf>
    <xf numFmtId="0" fontId="8" fillId="0" borderId="139" xfId="0" applyFont="1" applyBorder="1" applyAlignment="1">
      <alignment horizontal="center" vertical="center"/>
    </xf>
    <xf numFmtId="0" fontId="8" fillId="0" borderId="101" xfId="0" applyFont="1" applyBorder="1" applyAlignment="1">
      <alignment horizontal="center" vertical="center"/>
    </xf>
    <xf numFmtId="0" fontId="8" fillId="0" borderId="96" xfId="0" applyFont="1" applyBorder="1" applyAlignment="1">
      <alignment horizontal="center" vertical="center"/>
    </xf>
    <xf numFmtId="0" fontId="2" fillId="0" borderId="13" xfId="0" applyFont="1" applyBorder="1" applyAlignment="1">
      <alignment horizontal="left"/>
    </xf>
    <xf numFmtId="0" fontId="2" fillId="0" borderId="76" xfId="0" applyFont="1" applyBorder="1" applyAlignment="1">
      <alignment horizontal="left"/>
    </xf>
    <xf numFmtId="0" fontId="2" fillId="0" borderId="141" xfId="0" applyFont="1" applyBorder="1" applyAlignment="1">
      <alignment horizontal="left"/>
    </xf>
    <xf numFmtId="0" fontId="2" fillId="0" borderId="5" xfId="0" applyFont="1" applyBorder="1" applyAlignment="1"/>
    <xf numFmtId="0" fontId="2" fillId="0" borderId="20" xfId="0" applyFont="1" applyBorder="1" applyAlignment="1"/>
    <xf numFmtId="0" fontId="2" fillId="0" borderId="65" xfId="0" applyFont="1" applyBorder="1" applyAlignment="1"/>
    <xf numFmtId="0" fontId="10" fillId="0" borderId="0" xfId="0" applyFont="1" applyAlignment="1">
      <alignment horizontal="left" wrapText="1"/>
    </xf>
    <xf numFmtId="0" fontId="0" fillId="0" borderId="0" xfId="0" applyAlignment="1">
      <alignment horizontal="left" wrapText="1"/>
    </xf>
    <xf numFmtId="0" fontId="2" fillId="0" borderId="42" xfId="0" applyFont="1" applyBorder="1" applyAlignment="1"/>
    <xf numFmtId="0" fontId="2" fillId="0" borderId="142" xfId="0" applyFont="1" applyBorder="1" applyAlignment="1"/>
    <xf numFmtId="0" fontId="2" fillId="0" borderId="143" xfId="0" applyFont="1" applyBorder="1" applyAlignment="1"/>
    <xf numFmtId="0" fontId="2" fillId="0" borderId="13" xfId="0" applyFont="1" applyBorder="1" applyAlignment="1"/>
    <xf numFmtId="0" fontId="2" fillId="0" borderId="76" xfId="0" applyFont="1" applyBorder="1" applyAlignment="1"/>
    <xf numFmtId="0" fontId="2" fillId="0" borderId="141" xfId="0" applyFont="1" applyBorder="1" applyAlignment="1"/>
    <xf numFmtId="0" fontId="1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1" fillId="0" borderId="0" xfId="0" applyFont="1" applyAlignment="1">
      <alignment horizontal="center"/>
    </xf>
    <xf numFmtId="0" fontId="6" fillId="0" borderId="98" xfId="0" applyFont="1" applyBorder="1" applyAlignment="1"/>
    <xf numFmtId="0" fontId="6" fillId="0" borderId="95" xfId="0" applyFont="1" applyBorder="1" applyAlignment="1"/>
    <xf numFmtId="0" fontId="6" fillId="0" borderId="139" xfId="0" applyFont="1" applyBorder="1" applyAlignment="1">
      <alignment horizontal="center" vertical="center"/>
    </xf>
    <xf numFmtId="0" fontId="6" fillId="0" borderId="101" xfId="0" applyFont="1" applyBorder="1" applyAlignment="1"/>
    <xf numFmtId="0" fontId="6" fillId="0" borderId="96" xfId="0" applyFont="1" applyBorder="1" applyAlignment="1"/>
    <xf numFmtId="0" fontId="8" fillId="11" borderId="41" xfId="0" applyFont="1" applyFill="1" applyBorder="1" applyAlignment="1">
      <alignment horizontal="center"/>
    </xf>
    <xf numFmtId="0" fontId="8" fillId="11" borderId="145" xfId="0" applyFont="1" applyFill="1" applyBorder="1" applyAlignment="1">
      <alignment horizontal="center"/>
    </xf>
    <xf numFmtId="0" fontId="8" fillId="11" borderId="146" xfId="0" applyFont="1" applyFill="1" applyBorder="1" applyAlignment="1">
      <alignment horizontal="center"/>
    </xf>
    <xf numFmtId="0" fontId="20" fillId="0" borderId="23" xfId="0" applyFont="1" applyBorder="1" applyAlignment="1">
      <alignment vertical="center" wrapText="1"/>
    </xf>
    <xf numFmtId="0" fontId="20" fillId="0" borderId="20" xfId="0" applyFont="1" applyBorder="1" applyAlignment="1">
      <alignment vertical="center" wrapText="1"/>
    </xf>
    <xf numFmtId="0" fontId="20" fillId="0" borderId="65" xfId="0" applyFont="1" applyBorder="1" applyAlignment="1">
      <alignment vertical="center" wrapText="1"/>
    </xf>
    <xf numFmtId="0" fontId="10" fillId="0" borderId="0" xfId="0" applyFont="1" applyAlignment="1">
      <alignment horizontal="center" wrapText="1"/>
    </xf>
    <xf numFmtId="0" fontId="12" fillId="0" borderId="5" xfId="0" applyFont="1" applyBorder="1" applyAlignment="1">
      <alignment horizontal="center" vertical="center"/>
    </xf>
    <xf numFmtId="0" fontId="12" fillId="0" borderId="20" xfId="0" applyFont="1" applyBorder="1" applyAlignment="1">
      <alignment horizontal="center" vertical="center"/>
    </xf>
    <xf numFmtId="0" fontId="12" fillId="0" borderId="39" xfId="0" applyFont="1" applyBorder="1" applyAlignment="1">
      <alignment horizontal="center" vertical="center"/>
    </xf>
    <xf numFmtId="0" fontId="20" fillId="0" borderId="0" xfId="0" applyFont="1" applyAlignment="1">
      <alignment wrapText="1"/>
    </xf>
    <xf numFmtId="0" fontId="25" fillId="0" borderId="0" xfId="0" applyFont="1" applyAlignment="1">
      <alignment wrapText="1"/>
    </xf>
    <xf numFmtId="0" fontId="0" fillId="0" borderId="20" xfId="0" applyBorder="1" applyAlignment="1"/>
    <xf numFmtId="0" fontId="0" fillId="0" borderId="39" xfId="0" applyBorder="1" applyAlignment="1"/>
    <xf numFmtId="0" fontId="10"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top" wrapText="1"/>
    </xf>
    <xf numFmtId="0" fontId="20" fillId="0" borderId="0" xfId="0" applyFont="1" applyAlignment="1">
      <alignment vertical="top" wrapText="1"/>
    </xf>
    <xf numFmtId="0" fontId="11" fillId="12" borderId="0" xfId="4" applyFont="1" applyFill="1" applyAlignment="1">
      <alignment horizontal="left"/>
    </xf>
    <xf numFmtId="0" fontId="10" fillId="12" borderId="0" xfId="4" applyFont="1" applyFill="1" applyAlignment="1">
      <alignment vertical="center" wrapText="1"/>
    </xf>
    <xf numFmtId="0" fontId="5" fillId="12" borderId="0" xfId="4" applyFill="1" applyAlignment="1">
      <alignment vertical="center" wrapText="1"/>
    </xf>
    <xf numFmtId="0" fontId="20" fillId="12" borderId="0" xfId="4" applyFont="1" applyFill="1" applyAlignment="1">
      <alignment vertical="center" wrapText="1"/>
    </xf>
    <xf numFmtId="0" fontId="31" fillId="12" borderId="0" xfId="4" applyFont="1" applyFill="1" applyAlignment="1">
      <alignment vertical="center" wrapText="1"/>
    </xf>
    <xf numFmtId="0" fontId="11" fillId="12" borderId="0" xfId="4" applyFont="1" applyFill="1" applyAlignment="1">
      <alignment horizontal="left" wrapText="1"/>
    </xf>
    <xf numFmtId="0" fontId="11" fillId="0" borderId="0" xfId="0" applyFont="1" applyAlignment="1">
      <alignment horizontal="left"/>
    </xf>
    <xf numFmtId="0" fontId="20" fillId="0" borderId="101" xfId="0" applyFont="1" applyBorder="1" applyAlignment="1">
      <alignment horizontal="left" vertical="center" wrapText="1"/>
    </xf>
    <xf numFmtId="164" fontId="10" fillId="10" borderId="5" xfId="0" applyNumberFormat="1" applyFont="1" applyFill="1" applyBorder="1" applyAlignment="1">
      <alignment vertical="center"/>
    </xf>
    <xf numFmtId="164" fontId="10" fillId="10" borderId="39" xfId="0" applyNumberFormat="1" applyFont="1" applyFill="1" applyBorder="1" applyAlignment="1">
      <alignment vertical="center"/>
    </xf>
    <xf numFmtId="164" fontId="10" fillId="10" borderId="42" xfId="0" applyNumberFormat="1" applyFont="1" applyFill="1" applyBorder="1" applyAlignment="1">
      <alignment vertical="center"/>
    </xf>
    <xf numFmtId="164" fontId="10" fillId="10" borderId="75" xfId="0" applyNumberFormat="1" applyFont="1" applyFill="1" applyBorder="1" applyAlignment="1">
      <alignment vertical="center"/>
    </xf>
    <xf numFmtId="0" fontId="12" fillId="3" borderId="139" xfId="0" applyFont="1" applyFill="1" applyBorder="1" applyAlignment="1">
      <alignment horizontal="center" vertical="center" wrapText="1"/>
    </xf>
    <xf numFmtId="0" fontId="12" fillId="3" borderId="101" xfId="0" applyFont="1" applyFill="1" applyBorder="1" applyAlignment="1">
      <alignment horizontal="center" vertical="center" wrapText="1"/>
    </xf>
    <xf numFmtId="0" fontId="12" fillId="3" borderId="140" xfId="0" applyFont="1" applyFill="1" applyBorder="1" applyAlignment="1">
      <alignment horizontal="center" vertical="center" wrapText="1"/>
    </xf>
    <xf numFmtId="164" fontId="12" fillId="3" borderId="41" xfId="0" applyNumberFormat="1" applyFont="1" applyFill="1" applyBorder="1" applyAlignment="1">
      <alignment horizontal="right" vertical="center"/>
    </xf>
    <xf numFmtId="164" fontId="12" fillId="3" borderId="146" xfId="0" applyNumberFormat="1" applyFont="1" applyFill="1" applyBorder="1" applyAlignment="1">
      <alignment horizontal="right" vertical="center"/>
    </xf>
    <xf numFmtId="0" fontId="12" fillId="6" borderId="157" xfId="0" applyFont="1" applyFill="1" applyBorder="1" applyAlignment="1">
      <alignment horizontal="center"/>
    </xf>
    <xf numFmtId="0" fontId="12" fillId="6" borderId="98" xfId="0" applyFont="1" applyFill="1" applyBorder="1" applyAlignment="1">
      <alignment horizontal="center"/>
    </xf>
    <xf numFmtId="0" fontId="12" fillId="6" borderId="95" xfId="0" applyFont="1" applyFill="1" applyBorder="1" applyAlignment="1">
      <alignment horizontal="center"/>
    </xf>
    <xf numFmtId="0" fontId="12" fillId="6" borderId="13" xfId="0" applyFont="1" applyFill="1" applyBorder="1" applyAlignment="1">
      <alignment horizontal="center"/>
    </xf>
    <xf numFmtId="0" fontId="12" fillId="6" borderId="77" xfId="0" applyFont="1" applyFill="1" applyBorder="1" applyAlignment="1">
      <alignment horizontal="center"/>
    </xf>
    <xf numFmtId="0" fontId="12" fillId="3" borderId="48"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10" borderId="76" xfId="0" applyFont="1" applyFill="1" applyBorder="1" applyAlignment="1">
      <alignment horizontal="center" vertical="center"/>
    </xf>
    <xf numFmtId="0" fontId="12" fillId="10" borderId="77" xfId="0" applyFont="1" applyFill="1" applyBorder="1" applyAlignment="1">
      <alignment horizontal="center" vertical="center"/>
    </xf>
    <xf numFmtId="0" fontId="12" fillId="0" borderId="13" xfId="0" applyFont="1" applyBorder="1" applyAlignment="1">
      <alignment horizontal="center" vertical="center"/>
    </xf>
    <xf numFmtId="0" fontId="12" fillId="0" borderId="77" xfId="0" applyFont="1" applyBorder="1" applyAlignment="1">
      <alignment horizontal="center" vertical="center"/>
    </xf>
    <xf numFmtId="0" fontId="12" fillId="3" borderId="67"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145" xfId="0" applyFont="1" applyFill="1" applyBorder="1" applyAlignment="1">
      <alignment horizontal="center" vertical="center" wrapText="1"/>
    </xf>
    <xf numFmtId="0" fontId="12" fillId="3" borderId="154" xfId="0" applyFont="1" applyFill="1" applyBorder="1" applyAlignment="1">
      <alignment horizontal="center" vertical="center" wrapText="1"/>
    </xf>
    <xf numFmtId="0" fontId="12" fillId="6" borderId="40" xfId="0" applyFont="1" applyFill="1" applyBorder="1" applyAlignment="1">
      <alignment horizontal="center"/>
    </xf>
    <xf numFmtId="0" fontId="12" fillId="6" borderId="76" xfId="0" applyFont="1" applyFill="1" applyBorder="1" applyAlignment="1">
      <alignment horizontal="center"/>
    </xf>
    <xf numFmtId="0" fontId="12" fillId="0" borderId="40" xfId="0" applyFont="1" applyBorder="1" applyAlignment="1">
      <alignment horizontal="center" vertical="center"/>
    </xf>
    <xf numFmtId="0" fontId="12" fillId="3" borderId="9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00" xfId="0" applyFont="1" applyFill="1" applyBorder="1" applyAlignment="1">
      <alignment horizontal="center" vertical="center"/>
    </xf>
    <xf numFmtId="2" fontId="10" fillId="5" borderId="8" xfId="0" applyNumberFormat="1" applyFont="1" applyFill="1" applyBorder="1" applyAlignment="1">
      <alignment horizontal="right"/>
    </xf>
    <xf numFmtId="2" fontId="10" fillId="5" borderId="45" xfId="0" applyNumberFormat="1" applyFont="1" applyFill="1" applyBorder="1" applyAlignment="1">
      <alignment horizontal="right"/>
    </xf>
    <xf numFmtId="0" fontId="10" fillId="2" borderId="0" xfId="0" applyFont="1" applyFill="1" applyAlignment="1" applyProtection="1">
      <alignment wrapText="1"/>
      <protection locked="0"/>
    </xf>
    <xf numFmtId="0" fontId="0" fillId="0" borderId="0" xfId="0" applyAlignment="1">
      <alignment wrapText="1"/>
    </xf>
    <xf numFmtId="0" fontId="20" fillId="2" borderId="0" xfId="0" applyFont="1" applyFill="1" applyAlignment="1" applyProtection="1">
      <alignment wrapText="1"/>
      <protection locked="0"/>
    </xf>
    <xf numFmtId="0" fontId="12" fillId="3" borderId="46" xfId="0" applyFont="1" applyFill="1" applyBorder="1" applyAlignment="1">
      <alignment horizontal="center"/>
    </xf>
    <xf numFmtId="0" fontId="12" fillId="3" borderId="4" xfId="0" applyFont="1" applyFill="1" applyBorder="1" applyAlignment="1">
      <alignment horizontal="center"/>
    </xf>
    <xf numFmtId="0" fontId="16" fillId="0" borderId="26" xfId="0" applyFont="1" applyBorder="1" applyAlignment="1">
      <alignment horizontal="center" vertical="center"/>
    </xf>
    <xf numFmtId="0" fontId="0" fillId="0" borderId="24" xfId="0" applyBorder="1" applyAlignment="1">
      <alignment horizontal="center" vertical="center"/>
    </xf>
    <xf numFmtId="0" fontId="10" fillId="0" borderId="149" xfId="0" applyFont="1" applyBorder="1" applyAlignment="1">
      <alignment horizontal="left" wrapText="1"/>
    </xf>
    <xf numFmtId="0" fontId="0" fillId="0" borderId="149" xfId="0" applyBorder="1" applyAlignment="1">
      <alignment horizontal="left" wrapText="1"/>
    </xf>
    <xf numFmtId="0" fontId="9" fillId="0" borderId="111" xfId="0" applyFont="1" applyBorder="1" applyAlignment="1">
      <alignment horizontal="left" wrapText="1"/>
    </xf>
    <xf numFmtId="0" fontId="9" fillId="0" borderId="33" xfId="0" applyFont="1" applyBorder="1" applyAlignment="1">
      <alignment horizontal="left" wrapText="1"/>
    </xf>
    <xf numFmtId="0" fontId="9" fillId="0" borderId="111" xfId="0" applyFont="1" applyBorder="1" applyAlignment="1">
      <alignment wrapText="1"/>
    </xf>
    <xf numFmtId="0" fontId="0" fillId="0" borderId="33" xfId="0" applyBorder="1" applyAlignment="1">
      <alignment wrapText="1"/>
    </xf>
    <xf numFmtId="0" fontId="10" fillId="0" borderId="150" xfId="0" applyFont="1" applyBorder="1" applyAlignment="1">
      <alignment horizontal="left" wrapText="1"/>
    </xf>
    <xf numFmtId="0" fontId="10" fillId="0" borderId="38" xfId="0" applyFont="1" applyBorder="1" applyAlignment="1">
      <alignment horizontal="left" wrapText="1"/>
    </xf>
    <xf numFmtId="0" fontId="9" fillId="0" borderId="111" xfId="0" applyFont="1" applyBorder="1" applyAlignment="1">
      <alignment horizontal="left" vertical="center" wrapText="1"/>
    </xf>
    <xf numFmtId="0" fontId="9" fillId="0" borderId="33" xfId="0" applyFont="1" applyBorder="1" applyAlignment="1">
      <alignment horizontal="left" vertical="center" wrapText="1"/>
    </xf>
    <xf numFmtId="0" fontId="10" fillId="0" borderId="0" xfId="0" applyFont="1" applyAlignment="1">
      <alignment wrapText="1"/>
    </xf>
    <xf numFmtId="0" fontId="16" fillId="0" borderId="113" xfId="0" applyFont="1" applyBorder="1" applyAlignment="1">
      <alignment horizontal="left" wrapText="1"/>
    </xf>
    <xf numFmtId="0" fontId="16" fillId="0" borderId="117" xfId="0" applyFont="1" applyBorder="1" applyAlignment="1">
      <alignment horizontal="left" wrapText="1"/>
    </xf>
    <xf numFmtId="0" fontId="10" fillId="10" borderId="91" xfId="0" applyFont="1" applyFill="1" applyBorder="1" applyAlignment="1">
      <alignment horizontal="left" vertical="top" wrapText="1"/>
    </xf>
    <xf numFmtId="0" fontId="10" fillId="10" borderId="0" xfId="0" applyFont="1" applyFill="1" applyBorder="1" applyAlignment="1">
      <alignment horizontal="left" vertical="top" wrapText="1"/>
    </xf>
    <xf numFmtId="0" fontId="10" fillId="12" borderId="0" xfId="0" applyFont="1" applyFill="1" applyAlignment="1">
      <alignment horizontal="left" wrapText="1"/>
    </xf>
    <xf numFmtId="0" fontId="10" fillId="0" borderId="9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8" xfId="0" applyFont="1" applyBorder="1" applyAlignment="1">
      <alignment vertical="top" wrapText="1"/>
    </xf>
    <xf numFmtId="0" fontId="10" fillId="0" borderId="35" xfId="0" applyFont="1" applyBorder="1" applyAlignment="1">
      <alignment vertical="top" wrapText="1"/>
    </xf>
    <xf numFmtId="0" fontId="16" fillId="20" borderId="0" xfId="0" applyFont="1" applyFill="1" applyAlignment="1">
      <alignment horizontal="center"/>
    </xf>
    <xf numFmtId="0" fontId="9" fillId="0" borderId="0" xfId="0" applyFont="1" applyAlignment="1">
      <alignment horizontal="center"/>
    </xf>
    <xf numFmtId="0" fontId="20" fillId="0" borderId="16" xfId="0" applyFont="1" applyBorder="1" applyAlignment="1">
      <alignment horizontal="left" vertical="center" wrapText="1"/>
    </xf>
    <xf numFmtId="0" fontId="11" fillId="0" borderId="0" xfId="4" applyFont="1" applyAlignment="1">
      <alignment wrapText="1"/>
    </xf>
    <xf numFmtId="0" fontId="15" fillId="0" borderId="0" xfId="4" applyFont="1" applyAlignment="1">
      <alignment wrapText="1"/>
    </xf>
    <xf numFmtId="0" fontId="10" fillId="0" borderId="0" xfId="4" applyFont="1" applyAlignment="1">
      <alignment horizontal="left" vertical="center" wrapText="1"/>
    </xf>
    <xf numFmtId="0" fontId="10" fillId="0" borderId="0" xfId="4" applyFont="1" applyAlignment="1">
      <alignment wrapText="1"/>
    </xf>
    <xf numFmtId="0" fontId="11" fillId="0" borderId="0" xfId="4" applyFont="1" applyAlignment="1">
      <alignment horizontal="left" vertical="center"/>
    </xf>
    <xf numFmtId="0" fontId="15" fillId="0" borderId="0" xfId="4" applyFont="1" applyAlignment="1">
      <alignment horizontal="left"/>
    </xf>
    <xf numFmtId="0" fontId="20" fillId="12" borderId="0" xfId="4" applyFont="1" applyFill="1" applyAlignment="1">
      <alignment horizontal="center" vertical="center" wrapText="1"/>
    </xf>
    <xf numFmtId="0" fontId="62" fillId="17" borderId="147" xfId="4" applyFont="1" applyFill="1" applyBorder="1" applyAlignment="1">
      <alignment horizontal="center" vertical="center" wrapText="1"/>
    </xf>
    <xf numFmtId="0" fontId="62" fillId="17" borderId="148" xfId="4" applyFont="1" applyFill="1" applyBorder="1" applyAlignment="1">
      <alignment horizontal="center" vertical="center" wrapText="1"/>
    </xf>
    <xf numFmtId="0" fontId="20" fillId="12" borderId="0" xfId="4" applyFont="1" applyFill="1" applyAlignment="1">
      <alignment horizontal="left" vertical="top" wrapText="1"/>
    </xf>
    <xf numFmtId="0" fontId="5" fillId="0" borderId="0" xfId="4" applyAlignment="1">
      <alignment wrapText="1"/>
    </xf>
    <xf numFmtId="0" fontId="5" fillId="0" borderId="0" xfId="4" applyAlignment="1">
      <alignment vertical="top" wrapText="1"/>
    </xf>
    <xf numFmtId="0" fontId="20" fillId="0" borderId="0" xfId="4" applyFont="1" applyAlignment="1">
      <alignment horizontal="left" vertical="top" wrapText="1"/>
    </xf>
    <xf numFmtId="0" fontId="42" fillId="16" borderId="104" xfId="4" applyFont="1" applyFill="1" applyBorder="1" applyAlignment="1">
      <alignment horizontal="center" vertical="center" wrapText="1"/>
    </xf>
    <xf numFmtId="0" fontId="42" fillId="16" borderId="105" xfId="4" applyFont="1" applyFill="1" applyBorder="1" applyAlignment="1">
      <alignment horizontal="center" vertical="center" wrapText="1"/>
    </xf>
    <xf numFmtId="0" fontId="42" fillId="16" borderId="151" xfId="4" applyFont="1" applyFill="1" applyBorder="1" applyAlignment="1">
      <alignment horizontal="center" vertical="center" wrapText="1"/>
    </xf>
    <xf numFmtId="0" fontId="45" fillId="17" borderId="102" xfId="4" applyFont="1" applyFill="1" applyBorder="1" applyAlignment="1">
      <alignment horizontal="center" vertical="center"/>
    </xf>
    <xf numFmtId="0" fontId="61" fillId="17" borderId="92" xfId="4" applyFont="1" applyFill="1" applyBorder="1" applyAlignment="1">
      <alignment wrapText="1"/>
    </xf>
    <xf numFmtId="0" fontId="5" fillId="17" borderId="90" xfId="4" applyFill="1" applyBorder="1" applyAlignment="1">
      <alignment wrapText="1"/>
    </xf>
    <xf numFmtId="0" fontId="45" fillId="16" borderId="81" xfId="4" applyFont="1" applyFill="1" applyBorder="1" applyAlignment="1">
      <alignment horizontal="center" vertical="center"/>
    </xf>
    <xf numFmtId="0" fontId="45" fillId="16" borderId="80" xfId="4" applyFont="1" applyFill="1" applyBorder="1" applyAlignment="1">
      <alignment horizontal="center" vertical="center"/>
    </xf>
    <xf numFmtId="0" fontId="45" fillId="16" borderId="79" xfId="4" applyFont="1" applyFill="1" applyBorder="1" applyAlignment="1">
      <alignment horizontal="center" vertical="center"/>
    </xf>
    <xf numFmtId="0" fontId="45" fillId="16" borderId="92" xfId="4" applyFont="1" applyFill="1" applyBorder="1" applyAlignment="1">
      <alignment horizontal="center" wrapText="1"/>
    </xf>
    <xf numFmtId="0" fontId="45" fillId="16" borderId="90" xfId="4" applyFont="1" applyFill="1" applyBorder="1" applyAlignment="1">
      <alignment horizontal="center" wrapText="1"/>
    </xf>
    <xf numFmtId="0" fontId="45" fillId="16" borderId="88" xfId="4" applyFont="1" applyFill="1" applyBorder="1" applyAlignment="1">
      <alignment horizontal="center" wrapText="1"/>
    </xf>
    <xf numFmtId="0" fontId="56" fillId="16" borderId="81" xfId="4" applyFont="1" applyFill="1" applyBorder="1" applyAlignment="1">
      <alignment horizontal="center" vertical="center" wrapText="1"/>
    </xf>
    <xf numFmtId="0" fontId="56" fillId="16" borderId="80" xfId="4" applyFont="1" applyFill="1" applyBorder="1" applyAlignment="1">
      <alignment horizontal="center" vertical="center" wrapText="1"/>
    </xf>
    <xf numFmtId="0" fontId="56" fillId="16" borderId="79" xfId="4" applyFont="1" applyFill="1" applyBorder="1" applyAlignment="1">
      <alignment horizontal="center" vertical="center" wrapText="1"/>
    </xf>
    <xf numFmtId="0" fontId="12" fillId="0" borderId="0" xfId="4" applyFont="1" applyAlignment="1">
      <alignment horizontal="left"/>
    </xf>
    <xf numFmtId="0" fontId="12" fillId="0" borderId="0" xfId="4" applyFont="1" applyAlignment="1">
      <alignment horizontal="left" wrapText="1"/>
    </xf>
    <xf numFmtId="0" fontId="12" fillId="12" borderId="0" xfId="4" applyFont="1" applyFill="1" applyAlignment="1">
      <alignment horizontal="left" wrapText="1"/>
    </xf>
    <xf numFmtId="0" fontId="20" fillId="0" borderId="0" xfId="4" applyFont="1" applyAlignment="1">
      <alignment horizontal="left" vertical="center" wrapText="1"/>
    </xf>
    <xf numFmtId="0" fontId="5" fillId="0" borderId="0" xfId="4" applyAlignment="1"/>
    <xf numFmtId="0" fontId="12" fillId="2" borderId="0" xfId="4" applyFont="1" applyFill="1" applyAlignment="1">
      <alignment horizontal="left"/>
    </xf>
    <xf numFmtId="0" fontId="20" fillId="0" borderId="0" xfId="4" applyFont="1" applyAlignment="1">
      <alignment wrapText="1"/>
    </xf>
  </cellXfs>
  <cellStyles count="7">
    <cellStyle name="Comma" xfId="6" builtinId="3"/>
    <cellStyle name="Currency" xfId="1" builtinId="4"/>
    <cellStyle name="Followed Hyperlink" xfId="2" builtinId="9"/>
    <cellStyle name="Hyperlink" xfId="3" builtinId="8"/>
    <cellStyle name="Normal" xfId="0" builtinId="0"/>
    <cellStyle name="Normal 2" xfId="4" xr:uid="{00000000-0005-0000-0000-000004000000}"/>
    <cellStyle name="Percent" xfId="5" builtinId="5"/>
  </cellStyles>
  <dxfs count="6">
    <dxf>
      <fill>
        <patternFill>
          <bgColor rgb="FFFFFF00"/>
        </patternFill>
      </fill>
    </dxf>
    <dxf>
      <fill>
        <patternFill>
          <bgColor rgb="FFFFFF00"/>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3FFFF"/>
      <rgbColor rgb="00660066"/>
      <rgbColor rgb="00FF8080"/>
      <rgbColor rgb="000066CC"/>
      <rgbColor rgb="00EBEB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hyperlink" Target="https://pixabay.com/en/red-cancel-delete-no-forbidden-146613/"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92776</xdr:rowOff>
    </xdr:from>
    <xdr:to>
      <xdr:col>7</xdr:col>
      <xdr:colOff>524625</xdr:colOff>
      <xdr:row>34</xdr:row>
      <xdr:rowOff>36368</xdr:rowOff>
    </xdr:to>
    <xdr:sp macro="" textlink="">
      <xdr:nvSpPr>
        <xdr:cNvPr id="14" name="Text Box 24">
          <a:extLst>
            <a:ext uri="{FF2B5EF4-FFF2-40B4-BE49-F238E27FC236}">
              <a16:creationId xmlns:a16="http://schemas.microsoft.com/office/drawing/2014/main" id="{8D6EB3B7-DC7C-4F07-BA3E-D6D49F967B4B}"/>
            </a:ext>
          </a:extLst>
        </xdr:cNvPr>
        <xdr:cNvSpPr txBox="1">
          <a:spLocks noChangeArrowheads="1"/>
        </xdr:cNvSpPr>
      </xdr:nvSpPr>
      <xdr:spPr bwMode="auto">
        <a:xfrm>
          <a:off x="0" y="7143750"/>
          <a:ext cx="47675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nSpc>
              <a:spcPct val="110000"/>
            </a:lnSpc>
            <a:spcBef>
              <a:spcPts val="0"/>
            </a:spcBef>
            <a:spcAft>
              <a:spcPts val="600"/>
            </a:spcAft>
          </a:pPr>
          <a:r>
            <a:rPr lang="en-US" sz="1400" u="none">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rPr>
            <a:t>For the Period January 1, 2020 - December 31, 2022</a:t>
          </a:r>
        </a:p>
        <a:p>
          <a:pPr marL="0" marR="0">
            <a:lnSpc>
              <a:spcPct val="110000"/>
            </a:lnSpc>
            <a:spcBef>
              <a:spcPts val="0"/>
            </a:spcBef>
            <a:spcAft>
              <a:spcPts val="600"/>
            </a:spcAft>
          </a:pPr>
          <a:r>
            <a:rPr lang="en-US" sz="1400" u="none">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rPr>
            <a:t>Submitted &lt;Insert Month&gt;, 2021</a:t>
          </a:r>
        </a:p>
      </xdr:txBody>
    </xdr:sp>
    <xdr:clientData/>
  </xdr:twoCellAnchor>
  <xdr:twoCellAnchor>
    <xdr:from>
      <xdr:col>0</xdr:col>
      <xdr:colOff>0</xdr:colOff>
      <xdr:row>22</xdr:row>
      <xdr:rowOff>804</xdr:rowOff>
    </xdr:from>
    <xdr:to>
      <xdr:col>8</xdr:col>
      <xdr:colOff>128039</xdr:colOff>
      <xdr:row>28</xdr:row>
      <xdr:rowOff>151142</xdr:rowOff>
    </xdr:to>
    <xdr:sp macro="" textlink="">
      <xdr:nvSpPr>
        <xdr:cNvPr id="15" name="Text Box 11">
          <a:extLst>
            <a:ext uri="{FF2B5EF4-FFF2-40B4-BE49-F238E27FC236}">
              <a16:creationId xmlns:a16="http://schemas.microsoft.com/office/drawing/2014/main" id="{D1B16BAC-6286-47C6-953E-4FA29350BF02}"/>
            </a:ext>
          </a:extLst>
        </xdr:cNvPr>
        <xdr:cNvSpPr txBox="1">
          <a:spLocks noChangeArrowheads="1"/>
        </xdr:cNvSpPr>
      </xdr:nvSpPr>
      <xdr:spPr bwMode="auto">
        <a:xfrm>
          <a:off x="0" y="5567362"/>
          <a:ext cx="4977130" cy="1263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nSpc>
              <a:spcPct val="120000"/>
            </a:lnSpc>
            <a:spcBef>
              <a:spcPts val="0"/>
            </a:spcBef>
            <a:spcAft>
              <a:spcPts val="1000"/>
            </a:spcAft>
          </a:pPr>
          <a:r>
            <a:rPr lang="en-US" sz="2000" cap="all">
              <a:solidFill>
                <a:srgbClr val="44546A"/>
              </a:solidFill>
              <a:effectLst/>
              <a:latin typeface="Calibri Light" panose="020F0302020204030204" pitchFamily="34" charset="0"/>
              <a:ea typeface="Times New Roman" panose="02020603050405020304" pitchFamily="18" charset="0"/>
              <a:cs typeface="Times New Roman" panose="02020603050405020304" pitchFamily="18" charset="0"/>
            </a:rPr>
            <a:t>Template and instructions</a:t>
          </a:r>
        </a:p>
        <a:p>
          <a:pPr marL="0" marR="0">
            <a:lnSpc>
              <a:spcPct val="120000"/>
            </a:lnSpc>
            <a:spcBef>
              <a:spcPts val="0"/>
            </a:spcBef>
            <a:spcAft>
              <a:spcPts val="1000"/>
            </a:spcAft>
          </a:pPr>
          <a:r>
            <a:rPr lang="en-US" sz="1600" u="sng" cap="all">
              <a:solidFill>
                <a:srgbClr val="44546A"/>
              </a:solidFill>
              <a:effectLst/>
              <a:latin typeface="Calibri Light" panose="020F0302020204030204" pitchFamily="34" charset="0"/>
              <a:ea typeface="Times New Roman" panose="02020603050405020304" pitchFamily="18" charset="0"/>
              <a:cs typeface="Times New Roman" panose="02020603050405020304" pitchFamily="18" charset="0"/>
            </a:rPr>
            <a:t>&lt;Organization Name&gt;</a:t>
          </a:r>
          <a:endParaRPr lang="en-US" sz="1800" cap="all">
            <a:solidFill>
              <a:srgbClr val="44546A"/>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0" marR="0">
            <a:lnSpc>
              <a:spcPct val="120000"/>
            </a:lnSpc>
            <a:spcBef>
              <a:spcPts val="0"/>
            </a:spcBef>
            <a:spcAft>
              <a:spcPts val="1000"/>
            </a:spcAft>
          </a:pPr>
          <a:r>
            <a:rPr lang="en-US" sz="1600" cap="all">
              <a:solidFill>
                <a:srgbClr val="44546A"/>
              </a:solidFill>
              <a:effectLst/>
              <a:latin typeface="Calibri Light" panose="020F0302020204030204" pitchFamily="34" charset="0"/>
              <a:ea typeface="Times New Roman" panose="02020603050405020304" pitchFamily="18" charset="0"/>
              <a:cs typeface="Times New Roman" panose="02020603050405020304" pitchFamily="18" charset="0"/>
            </a:rPr>
            <a:t>PSA: ____</a:t>
          </a:r>
          <a:endParaRPr lang="en-US" sz="1800" cap="all">
            <a:solidFill>
              <a:srgbClr val="44546A"/>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0" marR="0">
            <a:lnSpc>
              <a:spcPct val="110000"/>
            </a:lnSpc>
            <a:spcBef>
              <a:spcPts val="0"/>
            </a:spcBef>
            <a:spcAft>
              <a:spcPts val="600"/>
            </a:spcAft>
          </a:pPr>
          <a:r>
            <a:rPr lang="en-US" sz="1200">
              <a:effectLst/>
              <a:latin typeface="Arial" panose="020B0604020202020204" pitchFamily="34" charset="0"/>
              <a:ea typeface="Times New Roman" panose="02020603050405020304" pitchFamily="18" charset="0"/>
              <a:cs typeface="Times New Roman" panose="02020603050405020304" pitchFamily="18" charset="0"/>
            </a:rPr>
            <a:t> </a:t>
          </a:r>
        </a:p>
      </xdr:txBody>
    </xdr:sp>
    <xdr:clientData/>
  </xdr:twoCellAnchor>
  <xdr:twoCellAnchor>
    <xdr:from>
      <xdr:col>0</xdr:col>
      <xdr:colOff>0</xdr:colOff>
      <xdr:row>19</xdr:row>
      <xdr:rowOff>19297</xdr:rowOff>
    </xdr:from>
    <xdr:to>
      <xdr:col>8</xdr:col>
      <xdr:colOff>472209</xdr:colOff>
      <xdr:row>21</xdr:row>
      <xdr:rowOff>96504</xdr:rowOff>
    </xdr:to>
    <xdr:sp macro="" textlink="">
      <xdr:nvSpPr>
        <xdr:cNvPr id="16" name="Text Box 26">
          <a:extLst>
            <a:ext uri="{FF2B5EF4-FFF2-40B4-BE49-F238E27FC236}">
              <a16:creationId xmlns:a16="http://schemas.microsoft.com/office/drawing/2014/main" id="{7AA243A2-0681-4B09-926E-A16A6C7F5A07}"/>
            </a:ext>
          </a:extLst>
        </xdr:cNvPr>
        <xdr:cNvSpPr txBox="1">
          <a:spLocks noChangeArrowheads="1"/>
        </xdr:cNvSpPr>
      </xdr:nvSpPr>
      <xdr:spPr bwMode="auto">
        <a:xfrm>
          <a:off x="0" y="5029200"/>
          <a:ext cx="5321300" cy="448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b" anchorCtr="0" upright="1">
          <a:noAutofit/>
        </a:bodyPr>
        <a:lstStyle/>
        <a:p>
          <a:pPr marL="0" marR="0">
            <a:spcBef>
              <a:spcPts val="1800"/>
            </a:spcBef>
            <a:spcAft>
              <a:spcPts val="300"/>
            </a:spcAft>
          </a:pPr>
          <a:r>
            <a:rPr lang="en-US" sz="2200" kern="0" cap="none" spc="0" baseline="0">
              <a:solidFill>
                <a:srgbClr val="001848"/>
              </a:solidFill>
              <a:effectLst/>
              <a:latin typeface="Arial" panose="020B0604020202020204" pitchFamily="34" charset="0"/>
              <a:ea typeface="Times New Roman" panose="02020603050405020304" pitchFamily="18" charset="0"/>
              <a:cs typeface="Times New Roman" panose="02020603050405020304" pitchFamily="18" charset="0"/>
            </a:rPr>
            <a:t>2022 Area Plan</a:t>
          </a:r>
          <a:r>
            <a:rPr lang="en-US" sz="2200" kern="0" cap="all" spc="0">
              <a:solidFill>
                <a:srgbClr val="001848"/>
              </a:solidFill>
              <a:effectLst/>
              <a:latin typeface="Arial" panose="020B0604020202020204" pitchFamily="34" charset="0"/>
              <a:ea typeface="Times New Roman" panose="02020603050405020304" pitchFamily="18" charset="0"/>
              <a:cs typeface="Times New Roman" panose="02020603050405020304" pitchFamily="18" charset="0"/>
            </a:rPr>
            <a:t> C</a:t>
          </a:r>
          <a:r>
            <a:rPr lang="en-US" sz="2200" kern="0" cap="none" spc="0" baseline="0">
              <a:solidFill>
                <a:srgbClr val="001848"/>
              </a:solidFill>
              <a:effectLst/>
              <a:latin typeface="Arial" panose="020B0604020202020204" pitchFamily="34" charset="0"/>
              <a:ea typeface="Times New Roman" panose="02020603050405020304" pitchFamily="18" charset="0"/>
              <a:cs typeface="Times New Roman" panose="02020603050405020304" pitchFamily="18" charset="0"/>
            </a:rPr>
            <a:t>ontract</a:t>
          </a:r>
          <a:r>
            <a:rPr lang="en-US" sz="2200" kern="0" cap="all" spc="0">
              <a:solidFill>
                <a:srgbClr val="001848"/>
              </a:solidFill>
              <a:effectLst/>
              <a:latin typeface="Arial" panose="020B0604020202020204" pitchFamily="34" charset="0"/>
              <a:ea typeface="Times New Roman" panose="02020603050405020304" pitchFamily="18" charset="0"/>
              <a:cs typeface="Times New Roman" panose="02020603050405020304" pitchFamily="18" charset="0"/>
            </a:rPr>
            <a:t> M</a:t>
          </a:r>
          <a:r>
            <a:rPr lang="en-US" sz="2200" kern="0" cap="none" spc="0" baseline="0">
              <a:solidFill>
                <a:srgbClr val="001848"/>
              </a:solidFill>
              <a:effectLst/>
              <a:latin typeface="Arial" panose="020B0604020202020204" pitchFamily="34" charset="0"/>
              <a:ea typeface="Times New Roman" panose="02020603050405020304" pitchFamily="18" charset="0"/>
              <a:cs typeface="Times New Roman" panose="02020603050405020304" pitchFamily="18" charset="0"/>
            </a:rPr>
            <a:t>odule Update</a:t>
          </a:r>
          <a:endParaRPr lang="en-US" sz="2200" kern="1400" cap="none" spc="-100" baseline="0">
            <a:solidFill>
              <a:srgbClr val="000000"/>
            </a:solidFill>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clientData/>
  </xdr:twoCellAnchor>
  <xdr:twoCellAnchor editAs="oneCell">
    <xdr:from>
      <xdr:col>0</xdr:col>
      <xdr:colOff>0</xdr:colOff>
      <xdr:row>0</xdr:row>
      <xdr:rowOff>0</xdr:rowOff>
    </xdr:from>
    <xdr:to>
      <xdr:col>8</xdr:col>
      <xdr:colOff>723034</xdr:colOff>
      <xdr:row>7</xdr:row>
      <xdr:rowOff>186789</xdr:rowOff>
    </xdr:to>
    <xdr:pic>
      <xdr:nvPicPr>
        <xdr:cNvPr id="17" name="Picture 16" descr="Department of Elder Affairs | State of Florida&#10;Ron DeSantis - Governor&#10;Richard Prudom - Secretary" title="DOEA Logo">
          <a:extLst>
            <a:ext uri="{FF2B5EF4-FFF2-40B4-BE49-F238E27FC236}">
              <a16:creationId xmlns:a16="http://schemas.microsoft.com/office/drawing/2014/main" id="{8DD095FF-509E-448D-A6B9-219E85DBF9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572125" cy="1238250"/>
        </a:xfrm>
        <a:prstGeom prst="rect">
          <a:avLst/>
        </a:prstGeom>
      </xdr:spPr>
    </xdr:pic>
    <xdr:clientData/>
  </xdr:twoCellAnchor>
  <xdr:twoCellAnchor editAs="oneCell">
    <xdr:from>
      <xdr:col>0</xdr:col>
      <xdr:colOff>295275</xdr:colOff>
      <xdr:row>7</xdr:row>
      <xdr:rowOff>443964</xdr:rowOff>
    </xdr:from>
    <xdr:to>
      <xdr:col>8</xdr:col>
      <xdr:colOff>542059</xdr:colOff>
      <xdr:row>16</xdr:row>
      <xdr:rowOff>137803</xdr:rowOff>
    </xdr:to>
    <xdr:pic>
      <xdr:nvPicPr>
        <xdr:cNvPr id="18" name="Picture 7">
          <a:extLst>
            <a:ext uri="{FF2B5EF4-FFF2-40B4-BE49-F238E27FC236}">
              <a16:creationId xmlns:a16="http://schemas.microsoft.com/office/drawing/2014/main" id="{63FC8C3C-2A4C-452A-A25D-633CFB53CB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495425"/>
          <a:ext cx="5095875"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606137</xdr:colOff>
      <xdr:row>4</xdr:row>
      <xdr:rowOff>123701</xdr:rowOff>
    </xdr:from>
    <xdr:to>
      <xdr:col>5</xdr:col>
      <xdr:colOff>204106</xdr:colOff>
      <xdr:row>27</xdr:row>
      <xdr:rowOff>228846</xdr:rowOff>
    </xdr:to>
    <xdr:pic>
      <xdr:nvPicPr>
        <xdr:cNvPr id="2" name="Picture 1">
          <a:extLst>
            <a:ext uri="{FF2B5EF4-FFF2-40B4-BE49-F238E27FC236}">
              <a16:creationId xmlns:a16="http://schemas.microsoft.com/office/drawing/2014/main" id="{3CDE46CC-8A3E-4D0C-B418-D3A204658C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06137" y="2115292"/>
          <a:ext cx="6327320" cy="63273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569026</xdr:colOff>
      <xdr:row>4</xdr:row>
      <xdr:rowOff>235032</xdr:rowOff>
    </xdr:from>
    <xdr:to>
      <xdr:col>5</xdr:col>
      <xdr:colOff>166995</xdr:colOff>
      <xdr:row>28</xdr:row>
      <xdr:rowOff>216475</xdr:rowOff>
    </xdr:to>
    <xdr:pic>
      <xdr:nvPicPr>
        <xdr:cNvPr id="2" name="Picture 1">
          <a:extLst>
            <a:ext uri="{FF2B5EF4-FFF2-40B4-BE49-F238E27FC236}">
              <a16:creationId xmlns:a16="http://schemas.microsoft.com/office/drawing/2014/main" id="{FCC6B36A-6AE1-4C8A-85D8-86B31B51DA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69026" y="2226623"/>
          <a:ext cx="6327320" cy="63273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593767</xdr:colOff>
      <xdr:row>4</xdr:row>
      <xdr:rowOff>123701</xdr:rowOff>
    </xdr:from>
    <xdr:to>
      <xdr:col>5</xdr:col>
      <xdr:colOff>191736</xdr:colOff>
      <xdr:row>28</xdr:row>
      <xdr:rowOff>92774</xdr:rowOff>
    </xdr:to>
    <xdr:pic>
      <xdr:nvPicPr>
        <xdr:cNvPr id="2" name="Picture 1">
          <a:extLst>
            <a:ext uri="{FF2B5EF4-FFF2-40B4-BE49-F238E27FC236}">
              <a16:creationId xmlns:a16="http://schemas.microsoft.com/office/drawing/2014/main" id="{191AEFC6-8821-4CCE-AE88-A8E004CD8F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93767" y="2115292"/>
          <a:ext cx="6327320" cy="63273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544286</xdr:colOff>
      <xdr:row>4</xdr:row>
      <xdr:rowOff>173181</xdr:rowOff>
    </xdr:from>
    <xdr:to>
      <xdr:col>5</xdr:col>
      <xdr:colOff>142255</xdr:colOff>
      <xdr:row>28</xdr:row>
      <xdr:rowOff>68034</xdr:rowOff>
    </xdr:to>
    <xdr:pic>
      <xdr:nvPicPr>
        <xdr:cNvPr id="2" name="Picture 1">
          <a:extLst>
            <a:ext uri="{FF2B5EF4-FFF2-40B4-BE49-F238E27FC236}">
              <a16:creationId xmlns:a16="http://schemas.microsoft.com/office/drawing/2014/main" id="{29164B54-F514-407D-BB3E-5701C4C944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44286" y="2164772"/>
          <a:ext cx="6327320" cy="63273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630877</xdr:colOff>
      <xdr:row>4</xdr:row>
      <xdr:rowOff>74221</xdr:rowOff>
    </xdr:from>
    <xdr:to>
      <xdr:col>5</xdr:col>
      <xdr:colOff>228846</xdr:colOff>
      <xdr:row>28</xdr:row>
      <xdr:rowOff>18554</xdr:rowOff>
    </xdr:to>
    <xdr:pic>
      <xdr:nvPicPr>
        <xdr:cNvPr id="2" name="Picture 1">
          <a:extLst>
            <a:ext uri="{FF2B5EF4-FFF2-40B4-BE49-F238E27FC236}">
              <a16:creationId xmlns:a16="http://schemas.microsoft.com/office/drawing/2014/main" id="{C7A59ADE-43EB-45C1-90A3-D8B19F1C9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30877" y="2065812"/>
          <a:ext cx="6327320" cy="63273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581397</xdr:colOff>
      <xdr:row>4</xdr:row>
      <xdr:rowOff>98962</xdr:rowOff>
    </xdr:from>
    <xdr:to>
      <xdr:col>5</xdr:col>
      <xdr:colOff>179366</xdr:colOff>
      <xdr:row>28</xdr:row>
      <xdr:rowOff>80405</xdr:rowOff>
    </xdr:to>
    <xdr:pic>
      <xdr:nvPicPr>
        <xdr:cNvPr id="2" name="Picture 1">
          <a:extLst>
            <a:ext uri="{FF2B5EF4-FFF2-40B4-BE49-F238E27FC236}">
              <a16:creationId xmlns:a16="http://schemas.microsoft.com/office/drawing/2014/main" id="{59F330D6-D680-4376-80D9-ACE299B9B3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81397" y="2090553"/>
          <a:ext cx="6327320" cy="63273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593767</xdr:colOff>
      <xdr:row>4</xdr:row>
      <xdr:rowOff>74221</xdr:rowOff>
    </xdr:from>
    <xdr:to>
      <xdr:col>5</xdr:col>
      <xdr:colOff>191736</xdr:colOff>
      <xdr:row>27</xdr:row>
      <xdr:rowOff>290697</xdr:rowOff>
    </xdr:to>
    <xdr:pic>
      <xdr:nvPicPr>
        <xdr:cNvPr id="2" name="Picture 1">
          <a:extLst>
            <a:ext uri="{FF2B5EF4-FFF2-40B4-BE49-F238E27FC236}">
              <a16:creationId xmlns:a16="http://schemas.microsoft.com/office/drawing/2014/main" id="{C88267A8-8351-4CE4-AFD5-0FDA7BD243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93767" y="2065812"/>
          <a:ext cx="6327320" cy="63273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593766</xdr:colOff>
      <xdr:row>4</xdr:row>
      <xdr:rowOff>148440</xdr:rowOff>
    </xdr:from>
    <xdr:to>
      <xdr:col>5</xdr:col>
      <xdr:colOff>191735</xdr:colOff>
      <xdr:row>28</xdr:row>
      <xdr:rowOff>117513</xdr:rowOff>
    </xdr:to>
    <xdr:pic>
      <xdr:nvPicPr>
        <xdr:cNvPr id="2" name="Picture 1">
          <a:extLst>
            <a:ext uri="{FF2B5EF4-FFF2-40B4-BE49-F238E27FC236}">
              <a16:creationId xmlns:a16="http://schemas.microsoft.com/office/drawing/2014/main" id="{2E5D5F6D-5211-471C-AEA1-87CA69A564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93766" y="2140031"/>
          <a:ext cx="6327320" cy="63273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445325</xdr:colOff>
      <xdr:row>4</xdr:row>
      <xdr:rowOff>210293</xdr:rowOff>
    </xdr:from>
    <xdr:to>
      <xdr:col>5</xdr:col>
      <xdr:colOff>43294</xdr:colOff>
      <xdr:row>28</xdr:row>
      <xdr:rowOff>154626</xdr:rowOff>
    </xdr:to>
    <xdr:pic>
      <xdr:nvPicPr>
        <xdr:cNvPr id="2" name="Picture 1">
          <a:extLst>
            <a:ext uri="{FF2B5EF4-FFF2-40B4-BE49-F238E27FC236}">
              <a16:creationId xmlns:a16="http://schemas.microsoft.com/office/drawing/2014/main" id="{ED03297E-C8EC-45D3-8FE5-ACF896580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45325" y="2201884"/>
          <a:ext cx="6327320" cy="63273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8</xdr:col>
      <xdr:colOff>476250</xdr:colOff>
      <xdr:row>10</xdr:row>
      <xdr:rowOff>108857</xdr:rowOff>
    </xdr:from>
    <xdr:ext cx="5823857" cy="2898322"/>
    <xdr:sp macro="" textlink="">
      <xdr:nvSpPr>
        <xdr:cNvPr id="3" name="TextBox 2">
          <a:extLst>
            <a:ext uri="{FF2B5EF4-FFF2-40B4-BE49-F238E27FC236}">
              <a16:creationId xmlns:a16="http://schemas.microsoft.com/office/drawing/2014/main" id="{E3A2A482-E0F0-4D2A-995E-DC798539CE04}"/>
            </a:ext>
          </a:extLst>
        </xdr:cNvPr>
        <xdr:cNvSpPr txBox="1"/>
      </xdr:nvSpPr>
      <xdr:spPr>
        <a:xfrm>
          <a:off x="10395857" y="2707821"/>
          <a:ext cx="5823857" cy="2898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editAs="oneCell">
    <xdr:from>
      <xdr:col>0</xdr:col>
      <xdr:colOff>163285</xdr:colOff>
      <xdr:row>10</xdr:row>
      <xdr:rowOff>122465</xdr:rowOff>
    </xdr:from>
    <xdr:to>
      <xdr:col>3</xdr:col>
      <xdr:colOff>925284</xdr:colOff>
      <xdr:row>39</xdr:row>
      <xdr:rowOff>312963</xdr:rowOff>
    </xdr:to>
    <xdr:pic>
      <xdr:nvPicPr>
        <xdr:cNvPr id="5" name="Picture 4">
          <a:extLst>
            <a:ext uri="{FF2B5EF4-FFF2-40B4-BE49-F238E27FC236}">
              <a16:creationId xmlns:a16="http://schemas.microsoft.com/office/drawing/2014/main" id="{0BC0185F-EE30-46EE-B160-F874CF512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63285" y="2721429"/>
          <a:ext cx="6327320" cy="6327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791688</xdr:colOff>
      <xdr:row>4</xdr:row>
      <xdr:rowOff>321625</xdr:rowOff>
    </xdr:from>
    <xdr:to>
      <xdr:col>3</xdr:col>
      <xdr:colOff>834982</xdr:colOff>
      <xdr:row>31</xdr:row>
      <xdr:rowOff>105146</xdr:rowOff>
    </xdr:to>
    <xdr:pic>
      <xdr:nvPicPr>
        <xdr:cNvPr id="2" name="Picture 1">
          <a:extLst>
            <a:ext uri="{FF2B5EF4-FFF2-40B4-BE49-F238E27FC236}">
              <a16:creationId xmlns:a16="http://schemas.microsoft.com/office/drawing/2014/main" id="{488A7577-5F6F-4C8F-AE60-54106E1DAF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791688" y="3488378"/>
          <a:ext cx="6327320" cy="6327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630876</xdr:colOff>
      <xdr:row>4</xdr:row>
      <xdr:rowOff>74221</xdr:rowOff>
    </xdr:from>
    <xdr:to>
      <xdr:col>5</xdr:col>
      <xdr:colOff>228845</xdr:colOff>
      <xdr:row>28</xdr:row>
      <xdr:rowOff>55664</xdr:rowOff>
    </xdr:to>
    <xdr:pic>
      <xdr:nvPicPr>
        <xdr:cNvPr id="2" name="Picture 1">
          <a:extLst>
            <a:ext uri="{FF2B5EF4-FFF2-40B4-BE49-F238E27FC236}">
              <a16:creationId xmlns:a16="http://schemas.microsoft.com/office/drawing/2014/main" id="{0A383CA1-FCEE-4A5C-B379-BE30CBEC9B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30876" y="2065812"/>
          <a:ext cx="6327320" cy="6327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729838</xdr:colOff>
      <xdr:row>4</xdr:row>
      <xdr:rowOff>86591</xdr:rowOff>
    </xdr:from>
    <xdr:to>
      <xdr:col>5</xdr:col>
      <xdr:colOff>327807</xdr:colOff>
      <xdr:row>28</xdr:row>
      <xdr:rowOff>154625</xdr:rowOff>
    </xdr:to>
    <xdr:pic>
      <xdr:nvPicPr>
        <xdr:cNvPr id="2" name="Picture 1">
          <a:extLst>
            <a:ext uri="{FF2B5EF4-FFF2-40B4-BE49-F238E27FC236}">
              <a16:creationId xmlns:a16="http://schemas.microsoft.com/office/drawing/2014/main" id="{0F465111-2EE3-40CD-8F33-A056EC2F3F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729838" y="2078182"/>
          <a:ext cx="6327320" cy="6327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692728</xdr:colOff>
      <xdr:row>4</xdr:row>
      <xdr:rowOff>148442</xdr:rowOff>
    </xdr:from>
    <xdr:to>
      <xdr:col>5</xdr:col>
      <xdr:colOff>290697</xdr:colOff>
      <xdr:row>27</xdr:row>
      <xdr:rowOff>303067</xdr:rowOff>
    </xdr:to>
    <xdr:pic>
      <xdr:nvPicPr>
        <xdr:cNvPr id="2" name="Picture 1">
          <a:extLst>
            <a:ext uri="{FF2B5EF4-FFF2-40B4-BE49-F238E27FC236}">
              <a16:creationId xmlns:a16="http://schemas.microsoft.com/office/drawing/2014/main" id="{139B8FA8-9EC6-456E-8941-871031EA1C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92728" y="2140033"/>
          <a:ext cx="6327320" cy="63273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630877</xdr:colOff>
      <xdr:row>4</xdr:row>
      <xdr:rowOff>74220</xdr:rowOff>
    </xdr:from>
    <xdr:to>
      <xdr:col>5</xdr:col>
      <xdr:colOff>228846</xdr:colOff>
      <xdr:row>28</xdr:row>
      <xdr:rowOff>43293</xdr:rowOff>
    </xdr:to>
    <xdr:pic>
      <xdr:nvPicPr>
        <xdr:cNvPr id="2" name="Picture 1">
          <a:extLst>
            <a:ext uri="{FF2B5EF4-FFF2-40B4-BE49-F238E27FC236}">
              <a16:creationId xmlns:a16="http://schemas.microsoft.com/office/drawing/2014/main" id="{080EC439-D34B-40D9-B198-91C2ABABF5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30877" y="2065811"/>
          <a:ext cx="6327320" cy="63273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692728</xdr:colOff>
      <xdr:row>4</xdr:row>
      <xdr:rowOff>197922</xdr:rowOff>
    </xdr:from>
    <xdr:to>
      <xdr:col>5</xdr:col>
      <xdr:colOff>290697</xdr:colOff>
      <xdr:row>28</xdr:row>
      <xdr:rowOff>80404</xdr:rowOff>
    </xdr:to>
    <xdr:pic>
      <xdr:nvPicPr>
        <xdr:cNvPr id="2" name="Picture 1">
          <a:extLst>
            <a:ext uri="{FF2B5EF4-FFF2-40B4-BE49-F238E27FC236}">
              <a16:creationId xmlns:a16="http://schemas.microsoft.com/office/drawing/2014/main" id="{4584E53F-C106-4112-9157-046E658665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92728" y="2189513"/>
          <a:ext cx="6327320" cy="63273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581396</xdr:colOff>
      <xdr:row>4</xdr:row>
      <xdr:rowOff>272142</xdr:rowOff>
    </xdr:from>
    <xdr:to>
      <xdr:col>5</xdr:col>
      <xdr:colOff>179365</xdr:colOff>
      <xdr:row>28</xdr:row>
      <xdr:rowOff>55663</xdr:rowOff>
    </xdr:to>
    <xdr:pic>
      <xdr:nvPicPr>
        <xdr:cNvPr id="2" name="Picture 1">
          <a:extLst>
            <a:ext uri="{FF2B5EF4-FFF2-40B4-BE49-F238E27FC236}">
              <a16:creationId xmlns:a16="http://schemas.microsoft.com/office/drawing/2014/main" id="{7561352E-AE04-40DB-8DE9-3082426EB8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81396" y="2263733"/>
          <a:ext cx="6327320" cy="63273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655618</xdr:colOff>
      <xdr:row>4</xdr:row>
      <xdr:rowOff>123701</xdr:rowOff>
    </xdr:from>
    <xdr:to>
      <xdr:col>5</xdr:col>
      <xdr:colOff>253587</xdr:colOff>
      <xdr:row>28</xdr:row>
      <xdr:rowOff>6183</xdr:rowOff>
    </xdr:to>
    <xdr:pic>
      <xdr:nvPicPr>
        <xdr:cNvPr id="2" name="Picture 1">
          <a:extLst>
            <a:ext uri="{FF2B5EF4-FFF2-40B4-BE49-F238E27FC236}">
              <a16:creationId xmlns:a16="http://schemas.microsoft.com/office/drawing/2014/main" id="{AFEDA6DA-30D0-425F-8E41-7345F14A01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55618" y="2115292"/>
          <a:ext cx="6327320" cy="63273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ndsay Tanner" id="{8B21D0DF-ECF8-490B-BA13-DCED8D1F3423}" userId="S::tannerl@elderaffairs.org::08e7efe7-eb50-4505-b478-2b7ecf939a8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2" dT="2021-07-09T00:38:43.96" personId="{8B21D0DF-ECF8-490B-BA13-DCED8D1F3423}" id="{CE96AF21-91B6-4114-BBD0-5EE65ED42EDE}">
    <text>If expended, please note.</text>
  </threadedComment>
  <threadedComment ref="K43" dT="2021-07-09T00:38:33.95" personId="{8B21D0DF-ECF8-490B-BA13-DCED8D1F3423}" id="{64490148-24C4-479B-9DA3-F260C89F52EA}">
    <text>If expended, please note.</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4"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4" Type="http://schemas.openxmlformats.org/officeDocument/2006/relationships/drawing" Target="../drawings/drawing16.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4"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4" Type="http://schemas.openxmlformats.org/officeDocument/2006/relationships/drawing" Target="../drawings/drawing18.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4" Type="http://schemas.openxmlformats.org/officeDocument/2006/relationships/drawing" Target="../drawings/drawing19.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M41"/>
  <sheetViews>
    <sheetView showGridLines="0" view="pageBreakPreview" zoomScale="90" zoomScaleNormal="50" zoomScaleSheetLayoutView="90" zoomScalePageLayoutView="50" workbookViewId="0">
      <selection activeCell="B19" sqref="B19"/>
    </sheetView>
  </sheetViews>
  <sheetFormatPr defaultColWidth="9.1796875" defaultRowHeight="15" customHeight="1" x14ac:dyDescent="0.35"/>
  <cols>
    <col min="1" max="2" width="9.1796875" style="37"/>
    <col min="3" max="4" width="9.1796875" style="37" customWidth="1"/>
    <col min="5" max="8" width="9.1796875" style="37"/>
    <col min="9" max="9" width="11.26953125" style="37" customWidth="1"/>
    <col min="10" max="16384" width="9.1796875" style="37"/>
  </cols>
  <sheetData>
    <row r="1" spans="1:13" ht="15" customHeight="1" x14ac:dyDescent="0.35">
      <c r="J1" s="549"/>
    </row>
    <row r="2" spans="1:13" ht="15.5" x14ac:dyDescent="0.35"/>
    <row r="3" spans="1:13" ht="15" customHeight="1" x14ac:dyDescent="0.65">
      <c r="A3" s="264"/>
      <c r="B3" s="264"/>
      <c r="C3" s="264"/>
      <c r="D3" s="264"/>
      <c r="E3" s="264"/>
      <c r="F3" s="264"/>
      <c r="G3" s="264"/>
      <c r="H3" s="264"/>
      <c r="I3" s="264"/>
    </row>
    <row r="4" spans="1:13" ht="15" customHeight="1" x14ac:dyDescent="0.65">
      <c r="A4" s="264"/>
      <c r="B4" s="264"/>
      <c r="C4" s="264"/>
      <c r="D4" s="264"/>
      <c r="E4" s="264"/>
      <c r="F4" s="264"/>
      <c r="G4" s="264"/>
      <c r="H4" s="264"/>
      <c r="I4" s="264"/>
    </row>
    <row r="5" spans="1:13" ht="15" customHeight="1" x14ac:dyDescent="0.65">
      <c r="A5" s="264"/>
      <c r="B5" s="264"/>
      <c r="C5" s="264"/>
      <c r="D5" s="264"/>
      <c r="E5" s="264"/>
      <c r="F5" s="264"/>
      <c r="G5" s="264"/>
      <c r="H5" s="264"/>
      <c r="I5" s="264"/>
    </row>
    <row r="6" spans="1:13" ht="9" customHeight="1" x14ac:dyDescent="0.65">
      <c r="A6" s="265"/>
      <c r="B6" s="265"/>
      <c r="C6" s="265"/>
      <c r="D6" s="265"/>
      <c r="E6" s="265"/>
      <c r="F6" s="264"/>
      <c r="G6" s="264"/>
      <c r="H6" s="264"/>
      <c r="I6" s="264"/>
    </row>
    <row r="7" spans="1:13" ht="15" hidden="1" customHeight="1" x14ac:dyDescent="0.65">
      <c r="A7" s="264"/>
      <c r="B7" s="264"/>
      <c r="C7" s="264"/>
      <c r="D7" s="264"/>
      <c r="E7" s="264"/>
      <c r="F7" s="264"/>
      <c r="G7" s="264"/>
      <c r="H7" s="264"/>
      <c r="I7" s="264"/>
    </row>
    <row r="8" spans="1:13" ht="45.75" customHeight="1" x14ac:dyDescent="0.65">
      <c r="A8" s="264"/>
      <c r="B8" s="264"/>
      <c r="C8" s="264"/>
      <c r="D8" s="264"/>
      <c r="E8" s="264"/>
      <c r="F8" s="264"/>
      <c r="G8" s="264"/>
      <c r="H8" s="264"/>
      <c r="I8" s="264"/>
    </row>
    <row r="9" spans="1:13" ht="15" customHeight="1" x14ac:dyDescent="0.65">
      <c r="A9" s="264"/>
      <c r="B9" s="264"/>
      <c r="C9" s="264"/>
      <c r="D9" s="264"/>
      <c r="E9" s="264"/>
      <c r="F9" s="264"/>
      <c r="G9" s="264"/>
      <c r="H9" s="264"/>
      <c r="I9" s="264"/>
    </row>
    <row r="10" spans="1:13" ht="32.5" x14ac:dyDescent="0.65">
      <c r="A10" s="266"/>
      <c r="B10" s="266"/>
      <c r="C10" s="266"/>
      <c r="D10" s="266"/>
      <c r="E10" s="266"/>
      <c r="F10" s="266"/>
      <c r="G10" s="266"/>
      <c r="H10" s="266"/>
      <c r="I10" s="266"/>
    </row>
    <row r="11" spans="1:13" ht="7.5" customHeight="1" x14ac:dyDescent="0.65">
      <c r="A11" s="266"/>
      <c r="B11" s="266"/>
      <c r="C11" s="266"/>
      <c r="D11" s="266"/>
      <c r="E11" s="266"/>
      <c r="F11" s="266"/>
      <c r="G11" s="266"/>
      <c r="H11" s="264"/>
      <c r="I11" s="264"/>
    </row>
    <row r="12" spans="1:13" ht="32.5" x14ac:dyDescent="0.65">
      <c r="A12" s="266"/>
      <c r="B12" s="266"/>
      <c r="C12" s="266"/>
      <c r="D12" s="266"/>
      <c r="E12" s="266"/>
      <c r="F12" s="266"/>
      <c r="G12" s="266"/>
      <c r="H12" s="266"/>
      <c r="I12" s="266"/>
    </row>
    <row r="13" spans="1:13" ht="15" customHeight="1" x14ac:dyDescent="0.65">
      <c r="A13" s="264"/>
      <c r="B13" s="264"/>
      <c r="C13" s="264"/>
      <c r="D13" s="264"/>
      <c r="E13" s="264"/>
      <c r="F13" s="264"/>
      <c r="G13" s="264"/>
      <c r="H13" s="264"/>
      <c r="I13" s="264"/>
    </row>
    <row r="14" spans="1:13" ht="51" customHeight="1" x14ac:dyDescent="0.35">
      <c r="A14" s="1"/>
      <c r="B14" s="1"/>
      <c r="C14" s="1"/>
      <c r="D14" s="272"/>
      <c r="E14" s="272"/>
      <c r="F14" s="272"/>
      <c r="G14" s="272"/>
      <c r="H14" s="272"/>
      <c r="I14" s="272"/>
      <c r="J14" s="272"/>
      <c r="K14" s="272"/>
      <c r="L14" s="272"/>
      <c r="M14" s="272"/>
    </row>
    <row r="15" spans="1:13" ht="32.5" x14ac:dyDescent="0.65">
      <c r="A15" s="269"/>
      <c r="B15" s="268"/>
      <c r="C15" s="269"/>
      <c r="D15" s="269"/>
      <c r="E15" s="269"/>
      <c r="F15" s="269"/>
      <c r="G15" s="269"/>
      <c r="H15" s="264"/>
      <c r="I15" s="264"/>
    </row>
    <row r="16" spans="1:13" s="262" customFormat="1" ht="32.5" x14ac:dyDescent="0.65">
      <c r="A16" s="270"/>
      <c r="B16" s="267"/>
      <c r="C16" s="270"/>
      <c r="D16" s="270"/>
      <c r="E16" s="270"/>
      <c r="F16" s="270"/>
      <c r="G16" s="270"/>
      <c r="H16" s="270"/>
      <c r="I16" s="270"/>
    </row>
    <row r="17" spans="1:9" ht="15" customHeight="1" x14ac:dyDescent="0.65">
      <c r="A17" s="264"/>
      <c r="B17" s="264"/>
      <c r="C17" s="264"/>
      <c r="D17" s="264"/>
      <c r="E17" s="264"/>
      <c r="F17" s="264"/>
      <c r="G17" s="264"/>
      <c r="H17" s="264"/>
      <c r="I17" s="264"/>
    </row>
    <row r="18" spans="1:9" ht="15" customHeight="1" x14ac:dyDescent="0.65">
      <c r="A18" s="264"/>
      <c r="B18" s="264"/>
      <c r="C18" s="264"/>
      <c r="D18" s="264"/>
      <c r="E18" s="264"/>
      <c r="F18" s="264"/>
      <c r="G18" s="264"/>
      <c r="H18" s="264"/>
      <c r="I18" s="264"/>
    </row>
    <row r="19" spans="1:9" ht="15" customHeight="1" x14ac:dyDescent="0.65">
      <c r="A19" s="264"/>
      <c r="B19" s="264"/>
      <c r="C19" s="264"/>
      <c r="D19" s="264"/>
      <c r="E19" s="264"/>
      <c r="F19" s="264"/>
      <c r="G19" s="264"/>
      <c r="H19" s="264"/>
      <c r="I19" s="264"/>
    </row>
    <row r="20" spans="1:9" ht="15" customHeight="1" x14ac:dyDescent="0.65">
      <c r="A20" s="264"/>
      <c r="B20" s="264"/>
      <c r="C20" s="264"/>
      <c r="D20" s="264"/>
      <c r="E20" s="264"/>
      <c r="F20" s="264"/>
      <c r="G20" s="264"/>
      <c r="H20" s="264"/>
      <c r="I20" s="264"/>
    </row>
    <row r="24" spans="1:9" ht="15" customHeight="1" x14ac:dyDescent="0.35">
      <c r="D24" s="271"/>
    </row>
    <row r="25" spans="1:9" ht="15" customHeight="1" x14ac:dyDescent="0.35">
      <c r="A25" s="350"/>
      <c r="D25" s="273"/>
    </row>
    <row r="38" spans="5:6" ht="15" customHeight="1" x14ac:dyDescent="0.35">
      <c r="E38"/>
      <c r="F38"/>
    </row>
    <row r="39" spans="5:6" ht="15" customHeight="1" x14ac:dyDescent="0.35">
      <c r="E39"/>
      <c r="F39"/>
    </row>
    <row r="40" spans="5:6" ht="15" customHeight="1" x14ac:dyDescent="0.35">
      <c r="E40"/>
      <c r="F40"/>
    </row>
    <row r="41" spans="5:6" ht="15" customHeight="1" x14ac:dyDescent="0.35">
      <c r="E41"/>
      <c r="F41"/>
    </row>
  </sheetData>
  <customSheetViews>
    <customSheetView guid="{141D05B7-EC03-4D54-B355-18B30B95005C}" showPageBreaks="1" showGridLines="0" hiddenRows="1" view="pageLayout" topLeftCell="A16">
      <selection activeCell="E28" sqref="E28"/>
      <pageMargins left="0" right="0" top="0" bottom="0" header="0" footer="0"/>
      <pageSetup scale="85" orientation="portrait" r:id="rId1"/>
      <headerFooter alignWithMargins="0"/>
    </customSheetView>
    <customSheetView guid="{9D049D41-B99B-4004-9128-98F3E5E97A8B}" showPageBreaks="1" showGridLines="0" hiddenRows="1" view="pageLayout" topLeftCell="A16">
      <selection activeCell="E28" sqref="E28"/>
      <pageMargins left="0" right="0" top="0" bottom="0" header="0" footer="0"/>
      <pageSetup scale="85" orientation="portrait" r:id="rId2"/>
      <headerFooter alignWithMargins="0"/>
    </customSheetView>
  </customSheetViews>
  <phoneticPr fontId="0" type="noConversion"/>
  <printOptions horizontalCentered="1" verticalCentered="1"/>
  <pageMargins left="0.25" right="0.25" top="0.75" bottom="0.75" header="0.3" footer="0.3"/>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G35"/>
  <sheetViews>
    <sheetView showGridLines="0" view="pageBreakPreview" zoomScale="77" zoomScaleNormal="100" zoomScaleSheetLayoutView="77" workbookViewId="0">
      <selection activeCell="A28" sqref="A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211</v>
      </c>
      <c r="B3" s="729"/>
      <c r="C3" s="729"/>
      <c r="D3" s="729"/>
    </row>
    <row r="4" spans="1:7" ht="117.75" customHeight="1" x14ac:dyDescent="0.35">
      <c r="A4" s="689" t="s">
        <v>212</v>
      </c>
      <c r="B4" s="689"/>
      <c r="C4" s="689"/>
      <c r="D4" s="689"/>
      <c r="E4" s="689"/>
      <c r="F4" s="689"/>
    </row>
    <row r="5" spans="1:7" ht="84"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49"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40" t="s">
        <v>219</v>
      </c>
      <c r="C27" s="741"/>
      <c r="D27" s="742"/>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x14ac:dyDescent="0.35">
      <c r="A32" s="582" t="str">
        <f>'C.I.A.'!G48</f>
        <v>Other 3</v>
      </c>
      <c r="B32" s="584"/>
      <c r="C32" s="585"/>
      <c r="D32" s="628"/>
      <c r="E32" s="731"/>
      <c r="F32" s="732"/>
    </row>
    <row r="33" spans="1:6" ht="25.5" customHeight="1" thickBot="1" x14ac:dyDescent="0.4">
      <c r="A33" s="583" t="str">
        <f>'C.I.A.'!G49</f>
        <v>Other 4</v>
      </c>
      <c r="B33" s="586"/>
      <c r="C33" s="587"/>
      <c r="D33" s="580"/>
      <c r="E33" s="733"/>
      <c r="F33" s="734"/>
    </row>
    <row r="34" spans="1:6" ht="39" customHeight="1" thickTop="1" thickBot="1" x14ac:dyDescent="0.3">
      <c r="A34" s="735" t="s">
        <v>210</v>
      </c>
      <c r="B34" s="736"/>
      <c r="C34" s="737"/>
      <c r="D34" s="579">
        <f>SUM(D26:D33)</f>
        <v>0</v>
      </c>
      <c r="E34" s="738">
        <f>SUM(E26:F26)+SUM(E28:F33)</f>
        <v>0</v>
      </c>
      <c r="F34" s="739"/>
    </row>
    <row r="35"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20">
    <mergeCell ref="F8:F9"/>
    <mergeCell ref="A5:F5"/>
    <mergeCell ref="A4:F4"/>
    <mergeCell ref="C7:D7"/>
    <mergeCell ref="A3:D3"/>
    <mergeCell ref="E7:F7"/>
    <mergeCell ref="A8:A9"/>
    <mergeCell ref="B8:B9"/>
    <mergeCell ref="C8:C9"/>
    <mergeCell ref="D8:D9"/>
    <mergeCell ref="E8:E9"/>
    <mergeCell ref="E32:F32"/>
    <mergeCell ref="E33:F33"/>
    <mergeCell ref="A34:C34"/>
    <mergeCell ref="E34:F34"/>
    <mergeCell ref="B27:D27"/>
    <mergeCell ref="E27:F27"/>
    <mergeCell ref="E28:F28"/>
    <mergeCell ref="E29:F29"/>
    <mergeCell ref="E31:F31"/>
  </mergeCells>
  <phoneticPr fontId="0" type="noConversion"/>
  <pageMargins left="0.75" right="0.75" top="1" bottom="1" header="0.5" footer="0.5"/>
  <pageSetup scale="75" orientation="portrait" r:id="rId3"/>
  <headerFooter alignWithMargins="0">
    <oddFooter>&amp;C&amp;"Times New Roman,Regular"Page &amp;P</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220</v>
      </c>
      <c r="B3" s="729"/>
      <c r="C3" s="729"/>
      <c r="D3" s="729"/>
    </row>
    <row r="4" spans="1:7" ht="117.75" customHeight="1" x14ac:dyDescent="0.35">
      <c r="A4" s="689" t="s">
        <v>221</v>
      </c>
      <c r="B4" s="689"/>
      <c r="C4" s="689"/>
      <c r="D4" s="689"/>
      <c r="E4" s="689"/>
      <c r="F4" s="689"/>
    </row>
    <row r="5" spans="1:7" ht="76.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222</v>
      </c>
      <c r="B3" s="729"/>
      <c r="C3" s="729"/>
      <c r="D3" s="729"/>
    </row>
    <row r="4" spans="1:7" ht="117.75" customHeight="1" x14ac:dyDescent="0.35">
      <c r="A4" s="689" t="s">
        <v>221</v>
      </c>
      <c r="B4" s="689"/>
      <c r="C4" s="689"/>
      <c r="D4" s="689"/>
      <c r="E4" s="689"/>
      <c r="F4" s="689"/>
    </row>
    <row r="5" spans="1:7" ht="95.2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223</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224</v>
      </c>
      <c r="B3" s="729"/>
      <c r="C3" s="729"/>
      <c r="D3" s="729"/>
    </row>
    <row r="4" spans="1:7" ht="117.75" customHeight="1" x14ac:dyDescent="0.35">
      <c r="A4" s="689" t="s">
        <v>221</v>
      </c>
      <c r="B4" s="689"/>
      <c r="C4" s="689"/>
      <c r="D4" s="689"/>
      <c r="E4" s="689"/>
      <c r="F4" s="689"/>
    </row>
    <row r="5" spans="1:7" ht="84.7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225</v>
      </c>
      <c r="B3" s="729"/>
      <c r="C3" s="729"/>
      <c r="D3" s="729"/>
    </row>
    <row r="4" spans="1:7" ht="117.75" customHeight="1" x14ac:dyDescent="0.35">
      <c r="A4" s="689" t="s">
        <v>221</v>
      </c>
      <c r="B4" s="689"/>
      <c r="C4" s="689"/>
      <c r="D4" s="689"/>
      <c r="E4" s="689"/>
      <c r="F4" s="689"/>
    </row>
    <row r="5" spans="1:7" ht="91.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226</v>
      </c>
      <c r="B3" s="729"/>
      <c r="C3" s="729"/>
      <c r="D3" s="729"/>
    </row>
    <row r="4" spans="1:7" ht="117.75" customHeight="1" x14ac:dyDescent="0.35">
      <c r="A4" s="689" t="s">
        <v>221</v>
      </c>
      <c r="B4" s="689"/>
      <c r="C4" s="689"/>
      <c r="D4" s="689"/>
      <c r="E4" s="689"/>
      <c r="F4" s="689"/>
    </row>
    <row r="5" spans="1:7" ht="99.7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227</v>
      </c>
      <c r="B3" s="729"/>
      <c r="C3" s="729"/>
      <c r="D3" s="729"/>
    </row>
    <row r="4" spans="1:7" ht="117.75" customHeight="1" x14ac:dyDescent="0.35">
      <c r="A4" s="689" t="s">
        <v>221</v>
      </c>
      <c r="B4" s="689"/>
      <c r="C4" s="689"/>
      <c r="D4" s="689"/>
      <c r="E4" s="689"/>
      <c r="F4" s="689"/>
    </row>
    <row r="5" spans="1:7" ht="91.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228</v>
      </c>
      <c r="B3" s="729"/>
      <c r="C3" s="729"/>
      <c r="D3" s="729"/>
    </row>
    <row r="4" spans="1:7" ht="117.75" customHeight="1" x14ac:dyDescent="0.35">
      <c r="A4" s="689" t="s">
        <v>221</v>
      </c>
      <c r="B4" s="689"/>
      <c r="C4" s="689"/>
      <c r="D4" s="689"/>
      <c r="E4" s="689"/>
      <c r="F4" s="689"/>
    </row>
    <row r="5" spans="1:7" ht="99"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0000"/>
  </sheetPr>
  <dimension ref="A1:G34"/>
  <sheetViews>
    <sheetView showGridLines="0" view="pageBreakPreview" topLeftCell="A4"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229</v>
      </c>
      <c r="B3" s="729"/>
      <c r="C3" s="729"/>
      <c r="D3" s="729"/>
    </row>
    <row r="4" spans="1:7" ht="117.75" customHeight="1" x14ac:dyDescent="0.35">
      <c r="A4" s="689" t="s">
        <v>221</v>
      </c>
      <c r="B4" s="689"/>
      <c r="C4" s="689"/>
      <c r="D4" s="689"/>
      <c r="E4" s="689"/>
      <c r="F4" s="689"/>
    </row>
    <row r="5" spans="1:7" ht="84"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230</v>
      </c>
      <c r="B3" s="729"/>
      <c r="C3" s="729"/>
      <c r="D3" s="729"/>
    </row>
    <row r="4" spans="1:7" ht="117.75" customHeight="1" x14ac:dyDescent="0.35">
      <c r="A4" s="689" t="s">
        <v>221</v>
      </c>
      <c r="B4" s="689"/>
      <c r="C4" s="689"/>
      <c r="D4" s="689"/>
      <c r="E4" s="689"/>
      <c r="F4" s="689"/>
    </row>
    <row r="5" spans="1:7" ht="84.7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D19"/>
  <sheetViews>
    <sheetView showGridLines="0" view="pageBreakPreview" zoomScale="140" zoomScaleNormal="100" zoomScaleSheetLayoutView="140" workbookViewId="0">
      <selection activeCell="B12" sqref="A10:B12"/>
    </sheetView>
  </sheetViews>
  <sheetFormatPr defaultColWidth="9.1796875" defaultRowHeight="15.5" x14ac:dyDescent="0.35"/>
  <cols>
    <col min="1" max="1" width="22.26953125" style="6" customWidth="1"/>
    <col min="2" max="2" width="58.1796875" style="6" customWidth="1"/>
    <col min="3" max="3" width="9" style="6" customWidth="1"/>
    <col min="4" max="16384" width="9.1796875" style="6"/>
  </cols>
  <sheetData>
    <row r="1" spans="1:4" x14ac:dyDescent="0.35">
      <c r="A1" s="646" t="s">
        <v>0</v>
      </c>
      <c r="B1" s="647"/>
      <c r="C1" s="647"/>
      <c r="D1" s="549" t="s">
        <v>1</v>
      </c>
    </row>
    <row r="2" spans="1:4" x14ac:dyDescent="0.35">
      <c r="A2" s="645" t="s">
        <v>2</v>
      </c>
      <c r="B2" s="645"/>
      <c r="C2" s="645"/>
    </row>
    <row r="3" spans="1:4" x14ac:dyDescent="0.35">
      <c r="A3" s="619"/>
      <c r="B3" s="619"/>
      <c r="C3" s="619"/>
    </row>
    <row r="4" spans="1:4" x14ac:dyDescent="0.35">
      <c r="A4" s="234" t="s">
        <v>3</v>
      </c>
      <c r="B4" s="232" t="s">
        <v>4</v>
      </c>
      <c r="C4" s="232" t="s">
        <v>5</v>
      </c>
    </row>
    <row r="5" spans="1:4" x14ac:dyDescent="0.35">
      <c r="A5" s="233" t="s">
        <v>6</v>
      </c>
      <c r="B5" s="368" t="s">
        <v>7</v>
      </c>
      <c r="C5" s="62"/>
    </row>
    <row r="6" spans="1:4" x14ac:dyDescent="0.35">
      <c r="A6" s="233" t="s">
        <v>8</v>
      </c>
      <c r="B6" s="368" t="s">
        <v>9</v>
      </c>
      <c r="C6" s="62"/>
    </row>
    <row r="7" spans="1:4" x14ac:dyDescent="0.35">
      <c r="A7" s="233" t="s">
        <v>10</v>
      </c>
      <c r="B7" s="368" t="s">
        <v>11</v>
      </c>
      <c r="C7" s="62"/>
    </row>
    <row r="8" spans="1:4" x14ac:dyDescent="0.35">
      <c r="A8" s="233" t="s">
        <v>12</v>
      </c>
      <c r="B8" s="368" t="s">
        <v>13</v>
      </c>
      <c r="C8" s="62"/>
    </row>
    <row r="9" spans="1:4" x14ac:dyDescent="0.35">
      <c r="A9" s="233"/>
      <c r="B9" s="368"/>
      <c r="C9" s="62"/>
    </row>
    <row r="10" spans="1:4" x14ac:dyDescent="0.35">
      <c r="A10" s="593" t="s">
        <v>14</v>
      </c>
      <c r="B10" s="594" t="s">
        <v>15</v>
      </c>
      <c r="C10" s="590"/>
    </row>
    <row r="11" spans="1:4" x14ac:dyDescent="0.35">
      <c r="A11" s="593" t="s">
        <v>16</v>
      </c>
      <c r="B11" s="594" t="s">
        <v>17</v>
      </c>
      <c r="C11" s="590"/>
    </row>
    <row r="12" spans="1:4" x14ac:dyDescent="0.35">
      <c r="A12" s="593" t="s">
        <v>18</v>
      </c>
      <c r="B12" s="594" t="s">
        <v>19</v>
      </c>
      <c r="C12" s="590"/>
    </row>
    <row r="13" spans="1:4" x14ac:dyDescent="0.35">
      <c r="A13" s="233" t="s">
        <v>20</v>
      </c>
      <c r="B13" s="368" t="s">
        <v>21</v>
      </c>
      <c r="C13" s="62"/>
    </row>
    <row r="14" spans="1:4" x14ac:dyDescent="0.35">
      <c r="A14" s="233" t="s">
        <v>22</v>
      </c>
      <c r="B14" s="368" t="s">
        <v>23</v>
      </c>
      <c r="C14" s="62"/>
    </row>
    <row r="15" spans="1:4" x14ac:dyDescent="0.35">
      <c r="A15" s="351" t="s">
        <v>24</v>
      </c>
      <c r="B15" s="368" t="s">
        <v>25</v>
      </c>
      <c r="C15" s="62"/>
    </row>
    <row r="16" spans="1:4" x14ac:dyDescent="0.35">
      <c r="A16" s="351" t="s">
        <v>26</v>
      </c>
      <c r="B16" s="368" t="s">
        <v>27</v>
      </c>
      <c r="C16" s="62"/>
    </row>
    <row r="17" spans="1:4" x14ac:dyDescent="0.35">
      <c r="A17" s="352" t="s">
        <v>28</v>
      </c>
      <c r="B17" s="369" t="s">
        <v>29</v>
      </c>
      <c r="C17" s="62"/>
      <c r="D17" s="111"/>
    </row>
    <row r="18" spans="1:4" x14ac:dyDescent="0.35">
      <c r="A18" s="351" t="s">
        <v>30</v>
      </c>
      <c r="B18" s="368" t="s">
        <v>31</v>
      </c>
      <c r="C18" s="62"/>
    </row>
    <row r="19" spans="1:4" x14ac:dyDescent="0.35">
      <c r="A19" s="233" t="s">
        <v>32</v>
      </c>
      <c r="B19" s="368" t="s">
        <v>33</v>
      </c>
      <c r="C19" s="62"/>
    </row>
  </sheetData>
  <customSheetViews>
    <customSheetView guid="{141D05B7-EC03-4D54-B355-18B30B95005C}" showPageBreaks="1" showGridLines="0" view="pageLayout">
      <selection activeCell="C30" sqref="C30"/>
      <pageMargins left="0" right="0" top="0" bottom="0" header="0" footer="0"/>
      <pageSetup scale="84" orientation="portrait" r:id="rId1"/>
      <headerFooter alignWithMargins="0">
        <oddFooter>&amp;C&amp;"Times New Roman,Regular"Page &amp;P</oddFooter>
      </headerFooter>
    </customSheetView>
    <customSheetView guid="{9D049D41-B99B-4004-9128-98F3E5E97A8B}" showPageBreaks="1" showGridLines="0" view="pageLayout" topLeftCell="A16">
      <selection activeCell="C30" sqref="C30"/>
      <pageMargins left="0" right="0" top="0" bottom="0" header="0" footer="0"/>
      <pageSetup scale="84" orientation="portrait" r:id="rId2"/>
      <headerFooter alignWithMargins="0">
        <oddFooter>&amp;C&amp;"Times New Roman,Regular"Page &amp;P</oddFooter>
      </headerFooter>
    </customSheetView>
  </customSheetViews>
  <mergeCells count="2">
    <mergeCell ref="A2:C2"/>
    <mergeCell ref="A1:C1"/>
  </mergeCells>
  <phoneticPr fontId="13" type="noConversion"/>
  <hyperlinks>
    <hyperlink ref="A5" location="C.I.A." display="Section C.I.A." xr:uid="{00000000-0004-0000-0100-000000000000}"/>
    <hyperlink ref="A6" location="C.I.B." display="Section C.I.B." xr:uid="{00000000-0004-0000-0100-000001000000}"/>
    <hyperlink ref="A7" location="C.I.C.!A1" display="Section C.I.C." xr:uid="{00000000-0004-0000-0100-000002000000}"/>
    <hyperlink ref="A11" location="'C.I.F.(1)'!A1" display="Section C.I.F." xr:uid="{00000000-0004-0000-0100-000003000000}"/>
    <hyperlink ref="A12" location="C.I.G.!A1" display="Section C.I.G." xr:uid="{00000000-0004-0000-0100-000004000000}"/>
    <hyperlink ref="A14" location="C.II.B.!A1" display="Section C.II.B." xr:uid="{00000000-0004-0000-0100-000005000000}"/>
    <hyperlink ref="A13" location="C.II.A.!A1" display="Section C.II.A." xr:uid="{00000000-0004-0000-0100-000006000000}"/>
    <hyperlink ref="A10" location="C.I.F.AAA!A1" display="Section C.I.F.AAA." xr:uid="{00000000-0004-0000-0100-000007000000}"/>
    <hyperlink ref="A15" location="C.II.C.!A1" display="Section C.II.C." xr:uid="{00000000-0004-0000-0100-000008000000}"/>
    <hyperlink ref="A16" location="C.III!A1" display="Section C.III" xr:uid="{00000000-0004-0000-0100-000009000000}"/>
    <hyperlink ref="A17" location="C.IV!A1" display="Section C.IV" xr:uid="{00000000-0004-0000-0100-00000A000000}"/>
    <hyperlink ref="A18" location="C.V!A1" display="Section C.V" xr:uid="{00000000-0004-0000-0100-00000B000000}"/>
    <hyperlink ref="A19" location="Attachments!A1" display="Attachments" xr:uid="{00000000-0004-0000-0100-00000C000000}"/>
    <hyperlink ref="A8" location="C.I.E.!A1" display="Section C.I.E." xr:uid="{00000000-0004-0000-0100-00000D000000}"/>
  </hyperlinks>
  <printOptions horizontalCentered="1"/>
  <pageMargins left="0.25" right="0.25" top="0.75" bottom="0.75" header="0.3" footer="0.3"/>
  <pageSetup orientation="portrait" r:id="rId3"/>
  <headerFooter alignWithMargins="0">
    <oddFooter>&amp;C&amp;"Times New Roman,Regular"Page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0000"/>
  </sheetPr>
  <dimension ref="A1:G34"/>
  <sheetViews>
    <sheetView showGridLines="0" view="pageBreakPreview" topLeftCell="A4"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231</v>
      </c>
      <c r="B3" s="729"/>
      <c r="C3" s="729"/>
      <c r="D3" s="729"/>
    </row>
    <row r="4" spans="1:7" ht="117.75" customHeight="1" x14ac:dyDescent="0.35">
      <c r="A4" s="689" t="s">
        <v>221</v>
      </c>
      <c r="B4" s="689"/>
      <c r="C4" s="689"/>
      <c r="D4" s="689"/>
      <c r="E4" s="689"/>
      <c r="F4" s="689"/>
    </row>
    <row r="5" spans="1:7" ht="90.7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232</v>
      </c>
      <c r="B3" s="729"/>
      <c r="C3" s="729"/>
      <c r="D3" s="729"/>
    </row>
    <row r="4" spans="1:7" ht="117.75" customHeight="1" x14ac:dyDescent="0.35">
      <c r="A4" s="689" t="s">
        <v>221</v>
      </c>
      <c r="B4" s="689"/>
      <c r="C4" s="689"/>
      <c r="D4" s="689"/>
      <c r="E4" s="689"/>
      <c r="F4" s="689"/>
    </row>
    <row r="5" spans="1:7" ht="87"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233</v>
      </c>
      <c r="B3" s="729"/>
      <c r="C3" s="729"/>
      <c r="D3" s="729"/>
    </row>
    <row r="4" spans="1:7" ht="117.75" customHeight="1" x14ac:dyDescent="0.35">
      <c r="A4" s="689" t="s">
        <v>221</v>
      </c>
      <c r="B4" s="689"/>
      <c r="C4" s="689"/>
      <c r="D4" s="689"/>
      <c r="E4" s="689"/>
      <c r="F4" s="689"/>
    </row>
    <row r="5" spans="1:7" ht="84"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0000"/>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234</v>
      </c>
      <c r="B3" s="729"/>
      <c r="C3" s="729"/>
      <c r="D3" s="729"/>
    </row>
    <row r="4" spans="1:7" ht="117.75" customHeight="1" x14ac:dyDescent="0.35">
      <c r="A4" s="689" t="s">
        <v>221</v>
      </c>
      <c r="B4" s="689"/>
      <c r="C4" s="689"/>
      <c r="D4" s="689"/>
      <c r="E4" s="689"/>
      <c r="F4" s="689"/>
    </row>
    <row r="5" spans="1:7" ht="90.7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0000"/>
  </sheetPr>
  <dimension ref="A1:G34"/>
  <sheetViews>
    <sheetView showGridLines="0" view="pageBreakPreview" topLeftCell="A2" zoomScale="77" zoomScaleNormal="100" zoomScaleSheetLayoutView="77" workbookViewId="0">
      <selection activeCell="J38" sqref="J3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235</v>
      </c>
      <c r="B3" s="729"/>
      <c r="C3" s="729"/>
      <c r="D3" s="729"/>
    </row>
    <row r="4" spans="1:7" ht="117.75" customHeight="1" x14ac:dyDescent="0.35">
      <c r="A4" s="689" t="s">
        <v>221</v>
      </c>
      <c r="B4" s="689"/>
      <c r="C4" s="689"/>
      <c r="D4" s="689"/>
      <c r="E4" s="689"/>
      <c r="F4" s="689"/>
    </row>
    <row r="5" spans="1:7" ht="84.75"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pageSetUpPr fitToPage="1"/>
  </sheetPr>
  <dimension ref="A1:G34"/>
  <sheetViews>
    <sheetView showGridLines="0" view="pageBreakPreview" zoomScale="77" zoomScaleNormal="100" zoomScaleSheetLayoutView="77" workbookViewId="0">
      <selection activeCell="E28" sqref="E28:F28"/>
    </sheetView>
  </sheetViews>
  <sheetFormatPr defaultRowHeight="12.5" x14ac:dyDescent="0.25"/>
  <cols>
    <col min="1" max="1" width="30.54296875" customWidth="1"/>
    <col min="2" max="2" width="17.7265625" customWidth="1"/>
    <col min="3" max="3" width="16.7265625" customWidth="1"/>
    <col min="4" max="4" width="20.26953125" customWidth="1"/>
    <col min="5" max="6" width="15.7265625" customWidth="1"/>
  </cols>
  <sheetData>
    <row r="1" spans="1:7" s="12" customFormat="1" ht="15.5" x14ac:dyDescent="0.35">
      <c r="A1" s="5" t="s">
        <v>44</v>
      </c>
      <c r="B1" s="2"/>
      <c r="C1" s="2"/>
      <c r="D1" s="2"/>
      <c r="E1" s="2"/>
      <c r="F1" s="2"/>
      <c r="G1" s="549" t="s">
        <v>1</v>
      </c>
    </row>
    <row r="2" spans="1:7" s="12" customFormat="1" ht="6" customHeight="1" x14ac:dyDescent="0.35">
      <c r="A2" s="5"/>
      <c r="B2" s="2"/>
      <c r="C2" s="2"/>
      <c r="D2" s="2"/>
      <c r="E2" s="2"/>
      <c r="F2" s="2"/>
      <c r="G2" s="2"/>
    </row>
    <row r="3" spans="1:7" s="1" customFormat="1" ht="17.5" x14ac:dyDescent="0.35">
      <c r="A3" s="729" t="s">
        <v>236</v>
      </c>
      <c r="B3" s="729"/>
      <c r="C3" s="729"/>
      <c r="D3" s="729"/>
    </row>
    <row r="4" spans="1:7" ht="117.75" customHeight="1" x14ac:dyDescent="0.35">
      <c r="A4" s="689" t="s">
        <v>221</v>
      </c>
      <c r="B4" s="689"/>
      <c r="C4" s="689"/>
      <c r="D4" s="689"/>
      <c r="E4" s="689"/>
      <c r="F4" s="689"/>
    </row>
    <row r="5" spans="1:7" ht="87" customHeight="1" x14ac:dyDescent="0.25">
      <c r="A5" s="645" t="s">
        <v>213</v>
      </c>
      <c r="B5" s="645"/>
      <c r="C5" s="645"/>
      <c r="D5" s="645"/>
      <c r="E5" s="645"/>
      <c r="F5" s="645"/>
    </row>
    <row r="6" spans="1:7" ht="16" thickBot="1" x14ac:dyDescent="0.4">
      <c r="D6" s="21"/>
    </row>
    <row r="7" spans="1:7" ht="22.75" customHeight="1" thickTop="1" x14ac:dyDescent="0.25">
      <c r="A7" s="30"/>
      <c r="B7" s="94" t="s">
        <v>214</v>
      </c>
      <c r="C7" s="747"/>
      <c r="D7" s="748"/>
      <c r="E7" s="760" t="s">
        <v>215</v>
      </c>
      <c r="F7" s="750"/>
    </row>
    <row r="8" spans="1:7" ht="15.75" customHeight="1" x14ac:dyDescent="0.25">
      <c r="A8" s="751" t="s">
        <v>155</v>
      </c>
      <c r="B8" s="753" t="s">
        <v>216</v>
      </c>
      <c r="C8" s="753" t="s">
        <v>217</v>
      </c>
      <c r="D8" s="745" t="s">
        <v>218</v>
      </c>
      <c r="E8" s="751" t="s">
        <v>185</v>
      </c>
      <c r="F8" s="745" t="s">
        <v>186</v>
      </c>
    </row>
    <row r="9" spans="1:7" ht="15.75" customHeight="1" x14ac:dyDescent="0.25">
      <c r="A9" s="752"/>
      <c r="B9" s="754"/>
      <c r="C9" s="754"/>
      <c r="D9" s="746"/>
      <c r="E9" s="752"/>
      <c r="F9" s="746"/>
    </row>
    <row r="10" spans="1:7" ht="16.899999999999999" customHeight="1" x14ac:dyDescent="0.35">
      <c r="A10" s="61" t="s">
        <v>190</v>
      </c>
      <c r="B10" s="220"/>
      <c r="C10" s="26"/>
      <c r="D10" s="182">
        <f t="shared" ref="D10:D15" si="0">SUM(B10:C10)</f>
        <v>0</v>
      </c>
      <c r="E10" s="373"/>
      <c r="F10" s="249"/>
    </row>
    <row r="11" spans="1:7" ht="16.899999999999999" customHeight="1" x14ac:dyDescent="0.35">
      <c r="A11" s="61" t="s">
        <v>193</v>
      </c>
      <c r="B11" s="220"/>
      <c r="C11" s="27"/>
      <c r="D11" s="182">
        <f t="shared" si="0"/>
        <v>0</v>
      </c>
      <c r="E11" s="373"/>
      <c r="F11" s="249"/>
    </row>
    <row r="12" spans="1:7" ht="16.899999999999999" customHeight="1" x14ac:dyDescent="0.35">
      <c r="A12" s="61" t="s">
        <v>195</v>
      </c>
      <c r="B12" s="220"/>
      <c r="C12" s="27"/>
      <c r="D12" s="182">
        <f t="shared" si="0"/>
        <v>0</v>
      </c>
      <c r="E12" s="373"/>
      <c r="F12" s="249"/>
    </row>
    <row r="13" spans="1:7" ht="16.899999999999999" customHeight="1" x14ac:dyDescent="0.35">
      <c r="A13" s="61" t="s">
        <v>197</v>
      </c>
      <c r="B13" s="220"/>
      <c r="C13" s="27"/>
      <c r="D13" s="182">
        <f t="shared" si="0"/>
        <v>0</v>
      </c>
      <c r="E13" s="373"/>
      <c r="F13" s="249"/>
    </row>
    <row r="14" spans="1:7" ht="16.899999999999999" customHeight="1" x14ac:dyDescent="0.35">
      <c r="A14" s="61" t="s">
        <v>198</v>
      </c>
      <c r="B14" s="220"/>
      <c r="C14" s="27"/>
      <c r="D14" s="182">
        <f t="shared" si="0"/>
        <v>0</v>
      </c>
      <c r="E14" s="373"/>
      <c r="F14" s="249"/>
    </row>
    <row r="15" spans="1:7" ht="16.899999999999999" customHeight="1" x14ac:dyDescent="0.35">
      <c r="A15" s="61" t="s">
        <v>199</v>
      </c>
      <c r="B15" s="220"/>
      <c r="C15" s="27"/>
      <c r="D15" s="182">
        <f t="shared" si="0"/>
        <v>0</v>
      </c>
      <c r="E15" s="373"/>
      <c r="F15" s="249"/>
    </row>
    <row r="16" spans="1:7" ht="16.899999999999999" customHeight="1" thickBot="1" x14ac:dyDescent="0.4">
      <c r="A16" s="95" t="s">
        <v>201</v>
      </c>
      <c r="B16" s="187">
        <f>SUM(B10:B15)</f>
        <v>0</v>
      </c>
      <c r="C16" s="96"/>
      <c r="D16" s="185">
        <f>SUM(D10:D15)</f>
        <v>0</v>
      </c>
      <c r="E16" s="534">
        <f>SUM(E10:E15)</f>
        <v>0</v>
      </c>
      <c r="F16" s="377"/>
    </row>
    <row r="17" spans="1:6" ht="16.899999999999999" customHeight="1" thickTop="1" x14ac:dyDescent="0.35">
      <c r="A17" s="66" t="s">
        <v>87</v>
      </c>
      <c r="B17" s="220"/>
      <c r="C17" s="27"/>
      <c r="D17" s="182">
        <f t="shared" ref="D17:D25" si="1">SUM(B17:C17)</f>
        <v>0</v>
      </c>
      <c r="E17" s="373"/>
      <c r="F17" s="376"/>
    </row>
    <row r="18" spans="1:6" ht="16.899999999999999" customHeight="1" x14ac:dyDescent="0.35">
      <c r="A18" s="61" t="s">
        <v>89</v>
      </c>
      <c r="B18" s="220"/>
      <c r="C18" s="27"/>
      <c r="D18" s="182">
        <f>SUM(B18:C18)</f>
        <v>0</v>
      </c>
      <c r="E18" s="373"/>
      <c r="F18" s="249"/>
    </row>
    <row r="19" spans="1:6" ht="16.899999999999999" customHeight="1" x14ac:dyDescent="0.35">
      <c r="A19" s="61" t="s">
        <v>91</v>
      </c>
      <c r="B19" s="220"/>
      <c r="C19" s="27"/>
      <c r="D19" s="182">
        <f t="shared" si="1"/>
        <v>0</v>
      </c>
      <c r="E19" s="373"/>
      <c r="F19" s="249"/>
    </row>
    <row r="20" spans="1:6" ht="16.899999999999999" customHeight="1" x14ac:dyDescent="0.35">
      <c r="A20" s="61" t="s">
        <v>63</v>
      </c>
      <c r="B20" s="220"/>
      <c r="C20" s="27"/>
      <c r="D20" s="182">
        <f>SUM(B20:C20)</f>
        <v>0</v>
      </c>
      <c r="E20" s="373"/>
      <c r="F20" s="249"/>
    </row>
    <row r="21" spans="1:6" ht="16.899999999999999" customHeight="1" x14ac:dyDescent="0.35">
      <c r="A21" s="61" t="s">
        <v>203</v>
      </c>
      <c r="B21" s="57"/>
      <c r="C21" s="222"/>
      <c r="D21" s="182">
        <f t="shared" si="1"/>
        <v>0</v>
      </c>
      <c r="E21" s="374"/>
      <c r="F21" s="375"/>
    </row>
    <row r="22" spans="1:6" ht="16.899999999999999" customHeight="1" x14ac:dyDescent="0.35">
      <c r="A22" s="61" t="s">
        <v>205</v>
      </c>
      <c r="B22" s="28"/>
      <c r="C22" s="222"/>
      <c r="D22" s="182">
        <f t="shared" si="1"/>
        <v>0</v>
      </c>
      <c r="E22" s="374"/>
      <c r="F22" s="375"/>
    </row>
    <row r="23" spans="1:6" ht="16.899999999999999" customHeight="1" x14ac:dyDescent="0.35">
      <c r="A23" s="61" t="s">
        <v>206</v>
      </c>
      <c r="B23" s="28"/>
      <c r="C23" s="222"/>
      <c r="D23" s="182">
        <f t="shared" si="1"/>
        <v>0</v>
      </c>
      <c r="E23" s="374"/>
      <c r="F23" s="375"/>
    </row>
    <row r="24" spans="1:6" ht="16.899999999999999" customHeight="1" x14ac:dyDescent="0.35">
      <c r="A24" s="61" t="s">
        <v>207</v>
      </c>
      <c r="B24" s="28"/>
      <c r="C24" s="222"/>
      <c r="D24" s="182">
        <f t="shared" si="1"/>
        <v>0</v>
      </c>
      <c r="E24" s="374"/>
      <c r="F24" s="375"/>
    </row>
    <row r="25" spans="1:6" ht="16.899999999999999" customHeight="1" thickBot="1" x14ac:dyDescent="0.4">
      <c r="A25" s="61" t="s">
        <v>97</v>
      </c>
      <c r="B25" s="28"/>
      <c r="C25" s="222"/>
      <c r="D25" s="182">
        <f t="shared" si="1"/>
        <v>0</v>
      </c>
      <c r="E25" s="374"/>
      <c r="F25" s="375"/>
    </row>
    <row r="26" spans="1:6" ht="39" customHeight="1" thickTop="1" thickBot="1" x14ac:dyDescent="0.3">
      <c r="A26" s="520" t="s">
        <v>208</v>
      </c>
      <c r="B26" s="511">
        <f>SUM(B16:B20)</f>
        <v>0</v>
      </c>
      <c r="C26" s="512">
        <f>SUM(C21:C25)</f>
        <v>0</v>
      </c>
      <c r="D26" s="513">
        <f>SUM(D16:D25)</f>
        <v>0</v>
      </c>
      <c r="E26" s="521">
        <f>SUM(E16:E20)</f>
        <v>0</v>
      </c>
      <c r="F26" s="513">
        <f>SUM(F21:F25)</f>
        <v>0</v>
      </c>
    </row>
    <row r="27" spans="1:6" ht="16.899999999999999" customHeight="1" thickTop="1" x14ac:dyDescent="0.35">
      <c r="A27" s="522" t="s">
        <v>209</v>
      </c>
      <c r="B27" s="758" t="s">
        <v>219</v>
      </c>
      <c r="C27" s="759"/>
      <c r="D27" s="744"/>
      <c r="E27" s="743" t="s">
        <v>215</v>
      </c>
      <c r="F27" s="744"/>
    </row>
    <row r="28" spans="1:6" ht="25.5" customHeight="1" x14ac:dyDescent="0.35">
      <c r="A28" s="581" t="str">
        <f>'C.I.A.'!G43</f>
        <v>ADRC - CARES ACT</v>
      </c>
      <c r="B28" s="584"/>
      <c r="C28" s="585"/>
      <c r="D28" s="628"/>
      <c r="E28" s="731"/>
      <c r="F28" s="732"/>
    </row>
    <row r="29" spans="1:6" ht="25.5" customHeight="1" x14ac:dyDescent="0.35">
      <c r="A29" s="581" t="e">
        <f>'C.I.A.'!#REF!</f>
        <v>#REF!</v>
      </c>
      <c r="B29" s="584"/>
      <c r="C29" s="585"/>
      <c r="D29" s="628"/>
      <c r="E29" s="731"/>
      <c r="F29" s="732"/>
    </row>
    <row r="30" spans="1:6" ht="25.5" customHeight="1" x14ac:dyDescent="0.35">
      <c r="A30" s="582" t="str">
        <f>'C.I.A.'!G46</f>
        <v>Other 1</v>
      </c>
      <c r="B30" s="584"/>
      <c r="C30" s="585"/>
      <c r="D30" s="628"/>
      <c r="E30" s="628"/>
      <c r="F30" s="629"/>
    </row>
    <row r="31" spans="1:6" ht="25.5" customHeight="1" x14ac:dyDescent="0.35">
      <c r="A31" s="582" t="str">
        <f>'C.I.A.'!G47</f>
        <v>Other 2</v>
      </c>
      <c r="B31" s="584"/>
      <c r="C31" s="585"/>
      <c r="D31" s="628"/>
      <c r="E31" s="731"/>
      <c r="F31" s="732"/>
    </row>
    <row r="32" spans="1:6" ht="25.5" customHeight="1" thickBot="1" x14ac:dyDescent="0.4">
      <c r="A32" s="582" t="str">
        <f>'C.I.A.'!G48</f>
        <v>Other 3</v>
      </c>
      <c r="B32" s="584"/>
      <c r="C32" s="585"/>
      <c r="D32" s="628"/>
      <c r="E32" s="731"/>
      <c r="F32" s="732"/>
    </row>
    <row r="33" spans="1:6" ht="33" customHeight="1" thickTop="1" thickBot="1" x14ac:dyDescent="0.3">
      <c r="A33" s="755" t="s">
        <v>210</v>
      </c>
      <c r="B33" s="756"/>
      <c r="C33" s="757"/>
      <c r="D33" s="513">
        <f>SUM(D26:D32)</f>
        <v>0</v>
      </c>
      <c r="E33" s="738">
        <f>SUM(E26:F26)+SUM(E28:F32)</f>
        <v>0</v>
      </c>
      <c r="F33" s="739"/>
    </row>
    <row r="34" spans="1:6" ht="13" thickTop="1" x14ac:dyDescent="0.25"/>
  </sheetData>
  <customSheetViews>
    <customSheetView guid="{141D05B7-EC03-4D54-B355-18B30B95005C}" showPageBreaks="1" showGridLines="0">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ageMargins left="0" right="0" top="0" bottom="0" header="0" footer="0"/>
      <pageSetup scale="85" orientation="portrait" r:id="rId2"/>
      <headerFooter alignWithMargins="0">
        <oddFooter>&amp;C&amp;"Times New Roman,Regular"Page &amp;P</oddFooter>
      </headerFooter>
    </customSheetView>
  </customSheetViews>
  <mergeCells count="19">
    <mergeCell ref="D8:D9"/>
    <mergeCell ref="A5:F5"/>
    <mergeCell ref="A4:F4"/>
    <mergeCell ref="C7:D7"/>
    <mergeCell ref="A3:D3"/>
    <mergeCell ref="E7:F7"/>
    <mergeCell ref="E8:E9"/>
    <mergeCell ref="F8:F9"/>
    <mergeCell ref="A8:A9"/>
    <mergeCell ref="B8:B9"/>
    <mergeCell ref="C8:C9"/>
    <mergeCell ref="E32:F32"/>
    <mergeCell ref="A33:C33"/>
    <mergeCell ref="E33:F33"/>
    <mergeCell ref="B27:D27"/>
    <mergeCell ref="E27:F27"/>
    <mergeCell ref="E28:F28"/>
    <mergeCell ref="E29:F29"/>
    <mergeCell ref="E31:F31"/>
  </mergeCells>
  <phoneticPr fontId="0" type="noConversion"/>
  <pageMargins left="0.75" right="0.75" top="1" bottom="1" header="0.5" footer="0.5"/>
  <pageSetup scale="78" orientation="portrait" r:id="rId3"/>
  <headerFooter alignWithMargins="0">
    <oddFooter>&amp;C&amp;"Times New Roman,Regular"Page &amp;P</oddFooter>
  </headerFooter>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0000"/>
  </sheetPr>
  <dimension ref="A1:S48"/>
  <sheetViews>
    <sheetView showGridLines="0" view="pageLayout" zoomScale="70" zoomScaleNormal="70" zoomScaleSheetLayoutView="77" zoomScalePageLayoutView="70" workbookViewId="0"/>
  </sheetViews>
  <sheetFormatPr defaultRowHeight="12.5" x14ac:dyDescent="0.25"/>
  <cols>
    <col min="1" max="1" width="37.453125" customWidth="1"/>
    <col min="2" max="2" width="25.81640625" customWidth="1"/>
    <col min="3" max="3" width="16.26953125" bestFit="1" customWidth="1"/>
    <col min="4" max="4" width="15.26953125" customWidth="1"/>
    <col min="5" max="5" width="7.7265625" customWidth="1"/>
    <col min="6" max="6" width="13.81640625" customWidth="1"/>
    <col min="7" max="7" width="14.81640625" customWidth="1"/>
    <col min="8" max="8" width="10.7265625" customWidth="1"/>
  </cols>
  <sheetData>
    <row r="1" spans="1:19" s="12" customFormat="1" ht="15.5" x14ac:dyDescent="0.35">
      <c r="A1" s="5" t="s">
        <v>44</v>
      </c>
      <c r="B1" s="2"/>
      <c r="C1" s="2"/>
      <c r="D1" s="2"/>
      <c r="E1" s="549" t="s">
        <v>1</v>
      </c>
      <c r="F1" s="2"/>
      <c r="G1" s="2"/>
      <c r="H1" s="2"/>
      <c r="I1" s="2"/>
      <c r="J1" s="2"/>
      <c r="K1" s="2"/>
      <c r="L1" s="2"/>
      <c r="M1" s="2"/>
      <c r="N1" s="2"/>
      <c r="O1" s="2"/>
      <c r="P1" s="2"/>
      <c r="Q1" s="2"/>
      <c r="R1" s="2"/>
      <c r="S1" s="2"/>
    </row>
    <row r="2" spans="1:19" ht="6" customHeight="1" x14ac:dyDescent="0.25"/>
    <row r="3" spans="1:19" s="11" customFormat="1" ht="15.75" customHeight="1" x14ac:dyDescent="0.35">
      <c r="A3" s="160" t="s">
        <v>237</v>
      </c>
      <c r="B3" s="38"/>
      <c r="C3" s="38"/>
      <c r="D3" s="38"/>
      <c r="E3" s="38"/>
      <c r="F3" s="38"/>
      <c r="G3" s="38"/>
      <c r="H3" s="38"/>
    </row>
    <row r="4" spans="1:19" s="11" customFormat="1" ht="4.5" customHeight="1" x14ac:dyDescent="0.35">
      <c r="A4" s="65"/>
      <c r="B4" s="1"/>
      <c r="C4" s="1"/>
      <c r="D4" s="1"/>
      <c r="E4" s="1"/>
      <c r="F4" s="1"/>
      <c r="G4" s="1"/>
      <c r="H4" s="1"/>
    </row>
    <row r="5" spans="1:19" s="11" customFormat="1" ht="95.25" customHeight="1" x14ac:dyDescent="0.35">
      <c r="A5" s="766" t="s">
        <v>238</v>
      </c>
      <c r="B5" s="767"/>
      <c r="C5" s="767"/>
      <c r="D5" s="767"/>
      <c r="E5"/>
      <c r="F5"/>
      <c r="G5"/>
      <c r="H5"/>
      <c r="L5" s="19"/>
      <c r="M5" s="18"/>
    </row>
    <row r="6" spans="1:19" s="11" customFormat="1" ht="17.25" customHeight="1" x14ac:dyDescent="0.35">
      <c r="A6" s="768" t="s">
        <v>239</v>
      </c>
      <c r="B6" s="767"/>
      <c r="C6" s="767"/>
      <c r="D6" s="767"/>
      <c r="E6"/>
      <c r="F6" s="54"/>
      <c r="G6" s="54"/>
      <c r="H6" s="54"/>
      <c r="J6" s="21"/>
      <c r="K6" s="21"/>
      <c r="L6" s="19"/>
      <c r="M6" s="18"/>
    </row>
    <row r="7" spans="1:19" s="11" customFormat="1" ht="2.25" customHeight="1" thickBot="1" x14ac:dyDescent="0.4">
      <c r="A7" s="631"/>
      <c r="B7" s="630"/>
      <c r="C7" s="630"/>
      <c r="D7" s="630"/>
      <c r="E7"/>
      <c r="F7" s="54"/>
      <c r="G7" s="54"/>
      <c r="H7" s="54"/>
      <c r="J7" s="21"/>
      <c r="K7" s="21"/>
      <c r="L7" s="19"/>
      <c r="M7" s="18"/>
    </row>
    <row r="8" spans="1:19" ht="15.5" thickTop="1" x14ac:dyDescent="0.3">
      <c r="A8" s="769" t="s">
        <v>155</v>
      </c>
      <c r="B8" s="540" t="s">
        <v>185</v>
      </c>
      <c r="C8" s="540" t="s">
        <v>186</v>
      </c>
      <c r="D8" s="541" t="s">
        <v>187</v>
      </c>
      <c r="E8" s="31"/>
      <c r="F8" s="97" t="s">
        <v>240</v>
      </c>
      <c r="G8" s="97"/>
      <c r="I8" s="11"/>
      <c r="J8" s="11"/>
      <c r="K8" s="20"/>
      <c r="L8" s="11"/>
      <c r="M8" s="11"/>
      <c r="N8" s="11"/>
      <c r="O8" s="11"/>
      <c r="P8" s="11"/>
      <c r="Q8" s="11"/>
      <c r="R8" s="11"/>
      <c r="S8" s="11"/>
    </row>
    <row r="9" spans="1:19" ht="15" x14ac:dyDescent="0.3">
      <c r="A9" s="770"/>
      <c r="B9" s="25" t="s">
        <v>188</v>
      </c>
      <c r="C9" s="25" t="s">
        <v>188</v>
      </c>
      <c r="D9" s="542" t="s">
        <v>189</v>
      </c>
      <c r="E9" s="31"/>
      <c r="F9" s="93" t="s">
        <v>241</v>
      </c>
      <c r="G9" s="93" t="s">
        <v>242</v>
      </c>
      <c r="I9" s="11"/>
      <c r="J9" s="11"/>
      <c r="K9" s="11"/>
      <c r="L9" s="11"/>
      <c r="M9" s="11"/>
      <c r="N9" s="11"/>
      <c r="O9" s="11"/>
      <c r="P9" s="11"/>
      <c r="Q9" s="11"/>
      <c r="R9" s="11"/>
      <c r="S9" s="11"/>
    </row>
    <row r="10" spans="1:19" ht="15.5" x14ac:dyDescent="0.35">
      <c r="A10" s="545" t="s">
        <v>190</v>
      </c>
      <c r="B10" s="186">
        <f>'C.I.F.(1)'!B10+'C.I.F.(2)'!B10+'C.I.F.(3)'!B10+'C.I.F.(4)'!B10+'C.I.F.(5)'!B10+'C.I.F.(6)'!B10+'C.I.F.(7)'!B10+'C.I.F.(8)'!B10+'C.I.F.(9)'!B10+'C.I.F.(10)'!B10+'C.I.F.(11)'!B10+'C.I.F.(12)'!B10+'C.I.F.(13)'!B10+'C.I.F.(14)'!B10+'C.I.F.(15)'!B10+'C.I.F.(16)'!B10</f>
        <v>0</v>
      </c>
      <c r="C10" s="59"/>
      <c r="D10" s="546">
        <f>SUM(B10:C10)</f>
        <v>0</v>
      </c>
      <c r="E10" s="31"/>
      <c r="F10" s="58">
        <f>'C.I.A.'!C18-'C.I.A.'!C20</f>
        <v>0</v>
      </c>
      <c r="G10" s="58">
        <f>F10-D10</f>
        <v>0</v>
      </c>
      <c r="I10" s="11"/>
      <c r="J10" s="11"/>
      <c r="K10" s="11"/>
      <c r="L10" s="11"/>
      <c r="M10" s="11"/>
      <c r="N10" s="11"/>
      <c r="O10" s="11"/>
      <c r="P10" s="11"/>
      <c r="Q10" s="11"/>
      <c r="R10" s="11"/>
      <c r="S10" s="11"/>
    </row>
    <row r="11" spans="1:19" ht="16.899999999999999" customHeight="1" x14ac:dyDescent="0.35">
      <c r="A11" s="23" t="s">
        <v>191</v>
      </c>
      <c r="B11" s="186">
        <f>'C.I.A.'!C20</f>
        <v>0</v>
      </c>
      <c r="C11" s="60"/>
      <c r="D11" s="546">
        <f>SUM(B11:C11)</f>
        <v>0</v>
      </c>
      <c r="E11" s="6"/>
      <c r="F11" s="58">
        <f>'C.I.A.'!C20</f>
        <v>0</v>
      </c>
      <c r="G11" s="58">
        <f>F11-D11</f>
        <v>0</v>
      </c>
      <c r="I11" s="11"/>
      <c r="J11" s="11"/>
      <c r="K11" s="11"/>
      <c r="L11" s="11"/>
      <c r="M11" s="11"/>
      <c r="N11" s="11"/>
      <c r="O11" s="11"/>
      <c r="P11" s="11"/>
      <c r="Q11" s="11"/>
      <c r="R11" s="11"/>
      <c r="S11" s="11"/>
    </row>
    <row r="12" spans="1:19" ht="16.899999999999999" customHeight="1" x14ac:dyDescent="0.35">
      <c r="A12" s="23" t="s">
        <v>192</v>
      </c>
      <c r="B12" s="186">
        <f>'C.I.A.'!C21</f>
        <v>0</v>
      </c>
      <c r="C12" s="60"/>
      <c r="D12" s="546">
        <f>SUM(B12:C12)</f>
        <v>0</v>
      </c>
      <c r="E12" s="6"/>
      <c r="F12" s="58">
        <f>'C.I.A.'!$C$20</f>
        <v>0</v>
      </c>
      <c r="G12" s="58">
        <f>F12-D12</f>
        <v>0</v>
      </c>
      <c r="I12" s="11"/>
      <c r="J12" s="11"/>
      <c r="K12" s="11"/>
      <c r="L12" s="11"/>
      <c r="M12" s="11"/>
      <c r="N12" s="11"/>
      <c r="O12" s="11"/>
      <c r="P12" s="11"/>
      <c r="Q12" s="11"/>
      <c r="R12" s="11"/>
      <c r="S12" s="11"/>
    </row>
    <row r="13" spans="1:19" ht="16.899999999999999" customHeight="1" x14ac:dyDescent="0.35">
      <c r="A13" s="23" t="s">
        <v>193</v>
      </c>
      <c r="B13" s="186">
        <f>'C.I.F.(1)'!B11+'C.I.F.(2)'!B11+'C.I.F.(3)'!B11+'C.I.F.(4)'!B11+'C.I.F.(5)'!B11+'C.I.F.(6)'!B11+'C.I.F.(7)'!B11+'C.I.F.(8)'!B11+'C.I.F.(9)'!B11+'C.I.F.(10)'!B11+'C.I.F.(11)'!B11+'C.I.F.(12)'!B11+'C.I.F.(13)'!B11+'C.I.F.(14)'!B11+'C.I.F.(15)'!B11+'C.I.F.(16)'!B11</f>
        <v>0</v>
      </c>
      <c r="C13" s="60"/>
      <c r="D13" s="546">
        <f>SUM(B13:C13)</f>
        <v>0</v>
      </c>
      <c r="E13" s="6"/>
      <c r="F13" s="58">
        <f>'C.I.A.'!D18</f>
        <v>0</v>
      </c>
      <c r="G13" s="58">
        <f t="shared" ref="G13:G20" si="0">F13-D13</f>
        <v>0</v>
      </c>
      <c r="I13" s="11"/>
      <c r="J13" s="11"/>
      <c r="K13" s="11"/>
      <c r="L13" s="11"/>
      <c r="M13" s="11"/>
      <c r="N13" s="11"/>
      <c r="O13" s="11"/>
      <c r="P13" s="11"/>
      <c r="Q13" s="11"/>
      <c r="R13" s="11"/>
      <c r="S13" s="11"/>
    </row>
    <row r="14" spans="1:19" ht="16.899999999999999" customHeight="1" x14ac:dyDescent="0.35">
      <c r="A14" s="23" t="s">
        <v>194</v>
      </c>
      <c r="B14" s="186">
        <f>'C.I.A.'!D21</f>
        <v>0</v>
      </c>
      <c r="C14" s="60"/>
      <c r="D14" s="546">
        <f>SUM(B14:C14)</f>
        <v>0</v>
      </c>
      <c r="E14" s="6"/>
      <c r="F14" s="58">
        <f>'C.I.A.'!$D$21</f>
        <v>0</v>
      </c>
      <c r="G14" s="58">
        <f t="shared" si="0"/>
        <v>0</v>
      </c>
      <c r="I14" s="11"/>
      <c r="J14" s="11"/>
      <c r="K14" s="11"/>
      <c r="L14" s="11"/>
      <c r="M14" s="11"/>
      <c r="N14" s="11"/>
      <c r="O14" s="11"/>
      <c r="P14" s="11"/>
      <c r="Q14" s="11"/>
      <c r="R14" s="11"/>
      <c r="S14" s="11"/>
    </row>
    <row r="15" spans="1:19" ht="16.899999999999999" customHeight="1" x14ac:dyDescent="0.35">
      <c r="A15" s="23" t="s">
        <v>195</v>
      </c>
      <c r="B15" s="186">
        <f>'C.I.F.(1)'!B12+'C.I.F.(2)'!B12+'C.I.F.(3)'!B12+'C.I.F.(4)'!B12+'C.I.F.(5)'!B12+'C.I.F.(6)'!B12+'C.I.F.(7)'!B12+'C.I.F.(8)'!B12+'C.I.F.(9)'!B12+'C.I.F.(10)'!B12+'C.I.F.(11)'!B12+'C.I.F.(12)'!B12+'C.I.F.(13)'!B12+'C.I.F.(14)'!B12+'C.I.F.(15)'!B12+'C.I.F.(16)'!B12</f>
        <v>0</v>
      </c>
      <c r="C15" s="60"/>
      <c r="D15" s="546">
        <f t="shared" ref="D15:D25" si="1">SUM(B15:C15)</f>
        <v>0</v>
      </c>
      <c r="E15" s="6"/>
      <c r="F15" s="58">
        <f>'C.I.A.'!E18</f>
        <v>0</v>
      </c>
      <c r="G15" s="58">
        <f t="shared" si="0"/>
        <v>0</v>
      </c>
      <c r="I15" s="11"/>
      <c r="J15" s="11"/>
      <c r="K15" s="11"/>
      <c r="L15" s="11"/>
      <c r="M15" s="11"/>
      <c r="N15" s="11"/>
      <c r="O15" s="11"/>
      <c r="P15" s="11"/>
      <c r="Q15" s="11"/>
      <c r="R15" s="11"/>
      <c r="S15" s="11"/>
    </row>
    <row r="16" spans="1:19" ht="16.899999999999999" customHeight="1" x14ac:dyDescent="0.35">
      <c r="A16" s="23" t="s">
        <v>196</v>
      </c>
      <c r="B16" s="186">
        <f>'C.I.A.'!E21</f>
        <v>0</v>
      </c>
      <c r="C16" s="60"/>
      <c r="D16" s="546">
        <f t="shared" si="1"/>
        <v>0</v>
      </c>
      <c r="E16" s="6"/>
      <c r="F16" s="58">
        <f>'C.I.A.'!$E$21</f>
        <v>0</v>
      </c>
      <c r="G16" s="58">
        <f t="shared" si="0"/>
        <v>0</v>
      </c>
      <c r="I16" s="11"/>
      <c r="J16" s="11"/>
      <c r="K16" s="11"/>
      <c r="L16" s="11"/>
      <c r="M16" s="11"/>
      <c r="N16" s="11"/>
      <c r="O16" s="11"/>
      <c r="P16" s="11"/>
      <c r="Q16" s="11"/>
      <c r="R16" s="11"/>
      <c r="S16" s="11"/>
    </row>
    <row r="17" spans="1:19" ht="16.899999999999999" customHeight="1" x14ac:dyDescent="0.35">
      <c r="A17" s="23" t="s">
        <v>197</v>
      </c>
      <c r="B17" s="186">
        <f>'C.I.F.(1)'!B13+'C.I.F.(2)'!B13+'C.I.F.(3)'!B13+'C.I.F.(4)'!B13+'C.I.F.(5)'!B13+'C.I.F.(6)'!B13+'C.I.F.(7)'!B13+'C.I.F.(8)'!B13+'C.I.F.(9)'!B13+'C.I.F.(10)'!B13+'C.I.F.(11)'!B13+'C.I.F.(12)'!B13+'C.I.F.(13)'!B13+'C.I.F.(14)'!B13+'C.I.F.(15)'!B13+'C.I.F.(16)'!B13</f>
        <v>0</v>
      </c>
      <c r="C17" s="60"/>
      <c r="D17" s="546">
        <f>SUM(B17:C17)</f>
        <v>0</v>
      </c>
      <c r="E17" s="6"/>
      <c r="F17" s="58">
        <f>'C.I.A.'!G18</f>
        <v>0</v>
      </c>
      <c r="G17" s="58">
        <f>F17-D17</f>
        <v>0</v>
      </c>
      <c r="I17" s="11"/>
      <c r="J17" s="11"/>
      <c r="K17" s="11"/>
      <c r="L17" s="11"/>
      <c r="M17" s="11"/>
      <c r="N17" s="11"/>
      <c r="O17" s="11"/>
      <c r="P17" s="11"/>
      <c r="Q17" s="11"/>
      <c r="R17" s="11"/>
      <c r="S17" s="11"/>
    </row>
    <row r="18" spans="1:19" ht="16.899999999999999" customHeight="1" x14ac:dyDescent="0.35">
      <c r="A18" s="23" t="s">
        <v>198</v>
      </c>
      <c r="B18" s="186">
        <f>'C.I.F.(1)'!B14+'C.I.F.(2)'!B14+'C.I.F.(3)'!B14+'C.I.F.(4)'!B14+'C.I.F.(5)'!B14+'C.I.F.(6)'!B14+'C.I.F.(7)'!B14+'C.I.F.(8)'!B14+'C.I.F.(9)'!B14+'C.I.F.(10)'!B14+'C.I.F.(11)'!B14+'C.I.F.(12)'!B14+'C.I.F.(13)'!B14+'C.I.F.(14)'!B14+'C.I.F.(15)'!B14+'C.I.F.(16)'!B14</f>
        <v>0</v>
      </c>
      <c r="C18" s="60"/>
      <c r="D18" s="546">
        <f t="shared" si="1"/>
        <v>0</v>
      </c>
      <c r="E18" s="6"/>
      <c r="F18" s="58">
        <f>'C.I.A.'!H18</f>
        <v>0</v>
      </c>
      <c r="G18" s="58">
        <f t="shared" si="0"/>
        <v>0</v>
      </c>
      <c r="I18" s="11"/>
      <c r="J18" s="11"/>
      <c r="K18" s="11"/>
      <c r="L18" s="11"/>
      <c r="M18" s="11"/>
      <c r="N18" s="11"/>
      <c r="O18" s="11"/>
      <c r="P18" s="11"/>
      <c r="Q18" s="11"/>
      <c r="R18" s="11"/>
      <c r="S18" s="11"/>
    </row>
    <row r="19" spans="1:19" ht="16.899999999999999" customHeight="1" x14ac:dyDescent="0.35">
      <c r="A19" s="23" t="s">
        <v>199</v>
      </c>
      <c r="B19" s="186">
        <f>'C.I.F.(1)'!B15+'C.I.F.(2)'!B15+'C.I.F.(3)'!B15+'C.I.F.(4)'!B15+'C.I.F.(5)'!B15+'C.I.F.(6)'!B15+'C.I.F.(7)'!B15+'C.I.F.(8)'!B15+'C.I.F.(9)'!B15+'C.I.F.(10)'!B15+'C.I.F.(11)'!B15+'C.I.F.(12)'!B15+'C.I.F.(13)'!B15+'C.I.F.(14)'!B15+'C.I.F.(15)'!B15+'C.I.F.(16)'!B15</f>
        <v>0</v>
      </c>
      <c r="C19" s="60"/>
      <c r="D19" s="546">
        <f t="shared" si="1"/>
        <v>0</v>
      </c>
      <c r="E19" s="6"/>
      <c r="F19" s="58">
        <f>'C.I.A.'!J18</f>
        <v>0</v>
      </c>
      <c r="G19" s="58">
        <f t="shared" si="0"/>
        <v>0</v>
      </c>
      <c r="I19" s="11"/>
      <c r="J19" s="11"/>
      <c r="K19" s="11"/>
      <c r="L19" s="11"/>
      <c r="M19" s="11"/>
      <c r="N19" s="11"/>
      <c r="O19" s="11"/>
      <c r="P19" s="11"/>
      <c r="Q19" s="11"/>
      <c r="R19" s="11"/>
      <c r="S19" s="11"/>
    </row>
    <row r="20" spans="1:19" ht="16.899999999999999" customHeight="1" thickBot="1" x14ac:dyDescent="0.4">
      <c r="A20" s="168" t="s">
        <v>200</v>
      </c>
      <c r="B20" s="536">
        <f>'C.I.A.'!B18</f>
        <v>0</v>
      </c>
      <c r="C20" s="536">
        <f>'C.I.A.'!D31</f>
        <v>0</v>
      </c>
      <c r="D20" s="547">
        <f t="shared" si="1"/>
        <v>0</v>
      </c>
      <c r="E20" s="6"/>
      <c r="F20" s="58">
        <f>'C.I.A.'!B18+'C.I.A.'!D31</f>
        <v>0</v>
      </c>
      <c r="G20" s="58">
        <f t="shared" si="0"/>
        <v>0</v>
      </c>
      <c r="I20" s="91"/>
      <c r="J20" s="91"/>
      <c r="K20" s="91"/>
      <c r="L20" s="91"/>
      <c r="M20" s="11"/>
      <c r="N20" s="11"/>
      <c r="O20" s="11"/>
      <c r="P20" s="11"/>
      <c r="Q20" s="11"/>
      <c r="R20" s="11"/>
      <c r="S20" s="11"/>
    </row>
    <row r="21" spans="1:19" ht="16.899999999999999" customHeight="1" thickTop="1" thickBot="1" x14ac:dyDescent="0.35">
      <c r="A21" s="539" t="s">
        <v>201</v>
      </c>
      <c r="B21" s="537">
        <f>SUM(B10:B20)</f>
        <v>0</v>
      </c>
      <c r="C21" s="537">
        <f>SUM(C10:C20)</f>
        <v>0</v>
      </c>
      <c r="D21" s="538">
        <f>SUM(D10:D20)</f>
        <v>0</v>
      </c>
      <c r="E21" s="31"/>
      <c r="F21" s="533"/>
      <c r="G21" s="533"/>
      <c r="I21" s="11"/>
      <c r="J21" s="11"/>
      <c r="K21" s="11"/>
      <c r="L21" s="11"/>
      <c r="M21" s="11"/>
      <c r="N21" s="11"/>
      <c r="O21" s="11"/>
      <c r="P21" s="11"/>
      <c r="Q21" s="11"/>
      <c r="R21" s="11"/>
      <c r="S21" s="11"/>
    </row>
    <row r="22" spans="1:19" ht="16.899999999999999" customHeight="1" thickTop="1" x14ac:dyDescent="0.35">
      <c r="A22" s="23" t="s">
        <v>202</v>
      </c>
      <c r="B22" s="186">
        <f>'C.I.A.'!K34/2</f>
        <v>0</v>
      </c>
      <c r="C22" s="186">
        <f>'C.I.A.'!K34/2</f>
        <v>0</v>
      </c>
      <c r="D22" s="546">
        <f>SUM(B22:C22)</f>
        <v>0</v>
      </c>
      <c r="E22" s="6"/>
      <c r="F22" s="58">
        <f>'C.I.A.'!K34</f>
        <v>0</v>
      </c>
      <c r="G22" s="58">
        <f t="shared" ref="G22:G36" si="2">F22-D22</f>
        <v>0</v>
      </c>
    </row>
    <row r="23" spans="1:19" ht="16.899999999999999" customHeight="1" x14ac:dyDescent="0.35">
      <c r="A23" s="168" t="s">
        <v>87</v>
      </c>
      <c r="B23" s="186">
        <f>'C.I.F.(1)'!B17+'C.I.F.(2)'!B17+'C.I.F.(3)'!B17+'C.I.F.(4)'!B17+'C.I.F.(5)'!B17+'C.I.F.(6)'!B17+'C.I.F.(7)'!B17+'C.I.F.(8)'!B17+'C.I.F.(9)'!B17+'C.I.F.(10)'!B17+'C.I.F.(11)'!B17+'C.I.F.(12)'!B17+'C.I.F.(13)'!B17+'C.I.F.(14)'!B17+'C.I.F.(15)'!B17+'C.I.F.(16)'!B17</f>
        <v>0</v>
      </c>
      <c r="C23" s="60"/>
      <c r="D23" s="546">
        <f t="shared" si="1"/>
        <v>0</v>
      </c>
      <c r="E23" s="6"/>
      <c r="F23" s="58">
        <f>'C.I.A.'!K31</f>
        <v>0</v>
      </c>
      <c r="G23" s="58">
        <f t="shared" si="2"/>
        <v>0</v>
      </c>
    </row>
    <row r="24" spans="1:19" ht="16.899999999999999" customHeight="1" x14ac:dyDescent="0.35">
      <c r="A24" s="23" t="s">
        <v>89</v>
      </c>
      <c r="B24" s="186">
        <f>'C.I.F.(1)'!B18+'C.I.F.(2)'!B18+'C.I.F.(3)'!B18+'C.I.F.(4)'!B18+'C.I.F.(5)'!B18+'C.I.F.(6)'!B18+'C.I.F.(7)'!B18+'C.I.F.(8)'!B18+'C.I.F.(9)'!B18+'C.I.F.(10)'!B18+'C.I.F.(11)'!B18+'C.I.F.(12)'!B18+'C.I.F.(13)'!B18+'C.I.F.(14)'!B18+'C.I.F.(15)'!B18+'C.I.F.(16)'!B18</f>
        <v>0</v>
      </c>
      <c r="C24" s="60"/>
      <c r="D24" s="546">
        <f t="shared" si="1"/>
        <v>0</v>
      </c>
      <c r="E24" s="6"/>
      <c r="F24" s="58">
        <f>'C.I.A.'!K32</f>
        <v>0</v>
      </c>
      <c r="G24" s="58">
        <f t="shared" si="2"/>
        <v>0</v>
      </c>
    </row>
    <row r="25" spans="1:19" ht="16.899999999999999" customHeight="1" x14ac:dyDescent="0.35">
      <c r="A25" s="23" t="s">
        <v>91</v>
      </c>
      <c r="B25" s="186">
        <f>'C.I.F.(1)'!B19+'C.I.F.(2)'!B19+'C.I.F.(3)'!B19+'C.I.F.(4)'!B19+'C.I.F.(5)'!B19+'C.I.F.(6)'!B19+'C.I.F.(7)'!B19+'C.I.F.(8)'!B19+'C.I.F.(9)'!B19+'C.I.F.(10)'!B19+'C.I.F.(11)'!B19+'C.I.F.(12)'!B19+'C.I.F.(13)'!B19+'C.I.F.(14)'!B19+'C.I.F.(15)'!B19+'C.I.F.(16)'!B19</f>
        <v>0</v>
      </c>
      <c r="C25" s="60"/>
      <c r="D25" s="546">
        <f t="shared" si="1"/>
        <v>0</v>
      </c>
      <c r="E25" s="6"/>
      <c r="F25" s="58">
        <f>'C.I.A.'!K33</f>
        <v>0</v>
      </c>
      <c r="G25" s="58">
        <f t="shared" si="2"/>
        <v>0</v>
      </c>
    </row>
    <row r="26" spans="1:19" ht="16.899999999999999" customHeight="1" x14ac:dyDescent="0.35">
      <c r="A26" s="23" t="s">
        <v>63</v>
      </c>
      <c r="B26" s="186">
        <f>'C.I.F.(1)'!B20+'C.I.F.(2)'!B20+'C.I.F.(3)'!B20+'C.I.F.(4)'!B20+'C.I.F.(5)'!B20+'C.I.F.(6)'!B20+'C.I.F.(7)'!B20+'C.I.F.(8)'!B20+'C.I.F.(9)'!B20+'C.I.F.(10)'!B20+'C.I.F.(11)'!B20+'C.I.F.(12)'!B20+'C.I.F.(13)'!B20+'C.I.F.(14)'!B20+'C.I.F.(15)'!B20+'C.I.F.(16)'!B20</f>
        <v>0</v>
      </c>
      <c r="C26" s="60"/>
      <c r="D26" s="546">
        <f t="shared" ref="D26:D37" si="3">SUM(B26:C26)</f>
        <v>0</v>
      </c>
      <c r="E26" s="6"/>
      <c r="F26" s="58">
        <f>'C.I.A.'!I18</f>
        <v>0</v>
      </c>
      <c r="G26" s="58">
        <f t="shared" si="2"/>
        <v>0</v>
      </c>
    </row>
    <row r="27" spans="1:19" ht="16.899999999999999" customHeight="1" x14ac:dyDescent="0.35">
      <c r="A27" s="23" t="s">
        <v>243</v>
      </c>
      <c r="B27" s="60" t="s">
        <v>107</v>
      </c>
      <c r="C27" s="186">
        <f>'C.I.F.(1)'!C21+'C.I.F.(2)'!C21+'C.I.F.(3)'!C21+'C.I.F.(4)'!C21+'C.I.F.(5)'!C21+'C.I.F.(6)'!C21+'C.I.F.(7)'!C21+'C.I.F.(8)'!C21+'C.I.F.(9)'!C21+'C.I.F.(10)'!C21+'C.I.F.(11)'!C21+'C.I.F.(12)'!C21+'C.I.F.(13)'!C21+'C.I.F.(14)'!C21+'C.I.F.(15)'!C21+'C.I.F.(16)'!C21</f>
        <v>0</v>
      </c>
      <c r="D27" s="546">
        <f t="shared" si="3"/>
        <v>0</v>
      </c>
      <c r="E27" s="6"/>
      <c r="F27" s="58">
        <f>'C.I.A.'!D33</f>
        <v>0</v>
      </c>
      <c r="G27" s="58">
        <f t="shared" si="2"/>
        <v>0</v>
      </c>
    </row>
    <row r="28" spans="1:19" ht="16.899999999999999" customHeight="1" x14ac:dyDescent="0.35">
      <c r="A28" s="23" t="s">
        <v>88</v>
      </c>
      <c r="B28" s="60"/>
      <c r="C28" s="186">
        <f>'C.I.A.'!D32</f>
        <v>0</v>
      </c>
      <c r="D28" s="546">
        <f t="shared" si="3"/>
        <v>0</v>
      </c>
      <c r="E28" s="6"/>
      <c r="F28" s="58">
        <f>'C.I.A.'!D32</f>
        <v>0</v>
      </c>
      <c r="G28" s="58">
        <f t="shared" si="2"/>
        <v>0</v>
      </c>
    </row>
    <row r="29" spans="1:19" ht="16.899999999999999" customHeight="1" x14ac:dyDescent="0.35">
      <c r="A29" s="23" t="s">
        <v>244</v>
      </c>
      <c r="B29" s="60"/>
      <c r="C29" s="186">
        <f>'C.I.F.(1)'!C22+'C.I.F.(2)'!C22+'C.I.F.(3)'!C22+'C.I.F.(4)'!C22+'C.I.F.(5)'!C22+'C.I.F.(6)'!C22+'C.I.F.(7)'!C22+'C.I.F.(8)'!C22+'C.I.F.(9)'!C22+'C.I.F.(10)'!C22+'C.I.F.(11)'!C22+'C.I.F.(12)'!C22+'C.I.F.(13)'!C22+'C.I.F.(14)'!C22+'C.I.F.(15)'!C22+'C.I.F.(16)'!C22</f>
        <v>0</v>
      </c>
      <c r="D29" s="546">
        <f t="shared" si="3"/>
        <v>0</v>
      </c>
      <c r="E29" s="6"/>
      <c r="F29" s="58">
        <f>'C.I.A.'!D37</f>
        <v>0</v>
      </c>
      <c r="G29" s="58">
        <f t="shared" si="2"/>
        <v>0</v>
      </c>
    </row>
    <row r="30" spans="1:19" ht="16.899999999999999" customHeight="1" x14ac:dyDescent="0.35">
      <c r="A30" s="23" t="s">
        <v>96</v>
      </c>
      <c r="B30" s="60"/>
      <c r="C30" s="186">
        <f>'C.I.A.'!D36</f>
        <v>0</v>
      </c>
      <c r="D30" s="546">
        <f t="shared" si="3"/>
        <v>0</v>
      </c>
      <c r="E30" s="6"/>
      <c r="F30" s="58">
        <f>'C.I.A.'!D36</f>
        <v>0</v>
      </c>
      <c r="G30" s="58">
        <f t="shared" si="2"/>
        <v>0</v>
      </c>
    </row>
    <row r="31" spans="1:19" ht="16.899999999999999" customHeight="1" x14ac:dyDescent="0.35">
      <c r="A31" s="23" t="s">
        <v>206</v>
      </c>
      <c r="B31" s="60"/>
      <c r="C31" s="186">
        <f>'C.I.F.(1)'!C23+'C.I.F.(2)'!C23+'C.I.F.(3)'!C23+'C.I.F.(4)'!C23+'C.I.F.(5)'!C23+'C.I.F.(6)'!C23+'C.I.F.(7)'!C23+'C.I.F.(8)'!C23+'C.I.F.(9)'!C23+'C.I.F.(10)'!C23+'C.I.F.(11)'!C23+'C.I.F.(12)'!C23+'C.I.F.(13)'!C23+'C.I.F.(14)'!C23+'C.I.F.(15)'!C23+'C.I.F.(16)'!C23</f>
        <v>0</v>
      </c>
      <c r="D31" s="546">
        <f t="shared" si="3"/>
        <v>0</v>
      </c>
      <c r="E31" s="6"/>
      <c r="F31" s="58" t="e">
        <f>'C.I.A.'!D35+'C.I.A.'!#REF!</f>
        <v>#REF!</v>
      </c>
      <c r="G31" s="58" t="e">
        <f t="shared" si="2"/>
        <v>#REF!</v>
      </c>
    </row>
    <row r="32" spans="1:19" ht="16.899999999999999" customHeight="1" x14ac:dyDescent="0.35">
      <c r="A32" s="23" t="s">
        <v>92</v>
      </c>
      <c r="B32" s="60"/>
      <c r="C32" s="186">
        <f>'C.I.A.'!D34</f>
        <v>0</v>
      </c>
      <c r="D32" s="546">
        <f t="shared" si="3"/>
        <v>0</v>
      </c>
      <c r="E32" s="6"/>
      <c r="F32" s="58">
        <f>'C.I.A.'!D34</f>
        <v>0</v>
      </c>
      <c r="G32" s="58">
        <f t="shared" si="2"/>
        <v>0</v>
      </c>
    </row>
    <row r="33" spans="1:8" ht="16.899999999999999" customHeight="1" x14ac:dyDescent="0.35">
      <c r="A33" s="23" t="s">
        <v>207</v>
      </c>
      <c r="B33" s="60"/>
      <c r="C33" s="186">
        <f>'C.I.F.(1)'!C24+'C.I.F.(2)'!C24+'C.I.F.(3)'!C24+'C.I.F.(4)'!C24+'C.I.F.(5)'!C24+'C.I.F.(6)'!C24+'C.I.F.(7)'!C24+'C.I.F.(8)'!C24+'C.I.F.(9)'!C24+'C.I.F.(10)'!C24+'C.I.F.(11)'!C24+'C.I.F.(12)'!C24+'C.I.F.(13)'!C24+'C.I.F.(14)'!C24+'C.I.F.(15)'!C24+'C.I.F.(16)'!C24</f>
        <v>0</v>
      </c>
      <c r="D33" s="546">
        <f t="shared" si="3"/>
        <v>0</v>
      </c>
      <c r="E33" s="6"/>
      <c r="F33" s="58">
        <f>'C.I.A.'!D39</f>
        <v>0</v>
      </c>
      <c r="G33" s="58">
        <f t="shared" si="2"/>
        <v>0</v>
      </c>
    </row>
    <row r="34" spans="1:8" ht="16.899999999999999" customHeight="1" x14ac:dyDescent="0.35">
      <c r="A34" s="23" t="s">
        <v>100</v>
      </c>
      <c r="B34" s="60"/>
      <c r="C34" s="186">
        <f>'C.I.A.'!D38</f>
        <v>0</v>
      </c>
      <c r="D34" s="546">
        <f>SUM(B34:C34)</f>
        <v>0</v>
      </c>
      <c r="E34" s="6"/>
      <c r="F34" s="58">
        <f>'C.I.A.'!D38</f>
        <v>0</v>
      </c>
      <c r="G34" s="58">
        <f t="shared" si="2"/>
        <v>0</v>
      </c>
      <c r="H34" s="67"/>
    </row>
    <row r="35" spans="1:8" ht="16.899999999999999" customHeight="1" x14ac:dyDescent="0.35">
      <c r="A35" s="22" t="s">
        <v>95</v>
      </c>
      <c r="B35" s="186">
        <f>'C.I.A.'!K35</f>
        <v>0</v>
      </c>
      <c r="C35" s="60"/>
      <c r="D35" s="546">
        <f>SUM(B35:C35)</f>
        <v>0</v>
      </c>
      <c r="E35" s="6"/>
      <c r="F35" s="58">
        <f>'C.I.A.'!K35</f>
        <v>0</v>
      </c>
      <c r="G35" s="58">
        <f t="shared" si="2"/>
        <v>0</v>
      </c>
    </row>
    <row r="36" spans="1:8" ht="16.899999999999999" customHeight="1" x14ac:dyDescent="0.35">
      <c r="A36" s="23" t="s">
        <v>97</v>
      </c>
      <c r="B36" s="60"/>
      <c r="C36" s="186">
        <f>'C.I.F.(1)'!C25+'C.I.F.(2)'!C25+'C.I.F.(3)'!C25+'C.I.F.(4)'!C25+'C.I.F.(5)'!C25+'C.I.F.(6)'!C25+'C.I.F.(7)'!C25+'C.I.F.(8)'!C25+'C.I.F.(9)'!C25+'C.I.F.(10)'!C25+'C.I.F.(11)'!C25+'C.I.F.(12)'!C25+'C.I.F.(13)'!C25+'C.I.F.(14)'!C25+'C.I.F.(15)'!C25+'C.I.F.(16)'!C25</f>
        <v>0</v>
      </c>
      <c r="D36" s="546">
        <f t="shared" si="3"/>
        <v>0</v>
      </c>
      <c r="E36" s="6"/>
      <c r="F36" s="58">
        <f>'C.I.A.'!K36</f>
        <v>0</v>
      </c>
      <c r="G36" s="58">
        <f t="shared" si="2"/>
        <v>0</v>
      </c>
    </row>
    <row r="37" spans="1:8" ht="16.899999999999999" customHeight="1" thickBot="1" x14ac:dyDescent="0.4">
      <c r="A37" s="168" t="s">
        <v>99</v>
      </c>
      <c r="B37" s="536">
        <f>'C.I.A.'!K37/2</f>
        <v>0</v>
      </c>
      <c r="C37" s="536">
        <f>'C.I.A.'!K37/2</f>
        <v>0</v>
      </c>
      <c r="D37" s="547">
        <f t="shared" si="3"/>
        <v>0</v>
      </c>
      <c r="E37" s="6"/>
      <c r="F37" s="58">
        <f>'C.I.A.'!K37</f>
        <v>0</v>
      </c>
      <c r="G37" s="58">
        <f>F37-D37</f>
        <v>0</v>
      </c>
    </row>
    <row r="38" spans="1:8" ht="33" customHeight="1" thickTop="1" thickBot="1" x14ac:dyDescent="0.4">
      <c r="A38" s="535" t="s">
        <v>208</v>
      </c>
      <c r="B38" s="537">
        <f>SUM(B21:B37)</f>
        <v>0</v>
      </c>
      <c r="C38" s="537">
        <f>SUM(C21:C37)</f>
        <v>0</v>
      </c>
      <c r="D38" s="538">
        <f>SUM(D21:D37)</f>
        <v>0</v>
      </c>
      <c r="E38" s="6"/>
      <c r="F38" s="531"/>
      <c r="G38" s="531"/>
    </row>
    <row r="39" spans="1:8" ht="16.899999999999999" customHeight="1" thickTop="1" x14ac:dyDescent="0.35">
      <c r="A39" s="22" t="s">
        <v>245</v>
      </c>
      <c r="B39" s="764"/>
      <c r="C39" s="765"/>
      <c r="D39" s="548"/>
      <c r="E39" s="6"/>
      <c r="F39" s="532"/>
      <c r="G39" s="532"/>
    </row>
    <row r="40" spans="1:8" ht="25.5" customHeight="1" x14ac:dyDescent="0.35">
      <c r="A40" s="588" t="str">
        <f>'C.I.A.'!G43</f>
        <v>ADRC - CARES ACT</v>
      </c>
      <c r="B40" s="588"/>
      <c r="C40" s="588"/>
      <c r="D40" s="546">
        <f>'C.I.F.(1)'!D28+'C.I.F.(2)'!D28+'C.I.F.(3)'!D28+'C.I.F.(4)'!D28+'C.I.F.(5)'!D28+'C.I.F.(6)'!D28+'C.I.F.(7)'!D28+'C.I.F.(8)'!D28+'C.I.F.(9)'!D28+'C.I.F.(10)'!D28+'C.I.F.(11)'!D28+'C.I.F.(12)'!D28+'C.I.F.(13)'!D28+'C.I.F.(14)'!D28+'C.I.F.(15)'!D28+'C.I.F.(16)'!D28</f>
        <v>0</v>
      </c>
      <c r="E40" s="6"/>
      <c r="F40" s="58" t="e">
        <f>'C.I.A.'!#REF!</f>
        <v>#REF!</v>
      </c>
      <c r="G40" s="58" t="e">
        <f t="shared" ref="G40:G44" si="4">F40-D40</f>
        <v>#REF!</v>
      </c>
    </row>
    <row r="41" spans="1:8" ht="25.5" customHeight="1" x14ac:dyDescent="0.35">
      <c r="A41" s="588" t="e">
        <f>'C.I.A.'!#REF!</f>
        <v>#REF!</v>
      </c>
      <c r="B41" s="588"/>
      <c r="C41" s="588"/>
      <c r="D41" s="546">
        <f>'C.I.F.(1)'!D29+'C.I.F.(2)'!D29+'C.I.F.(3)'!D29+'C.I.F.(4)'!D29+'C.I.F.(5)'!D29+'C.I.F.(6)'!D29+'C.I.F.(7)'!D29+'C.I.F.(8)'!D29+'C.I.F.(9)'!D29+'C.I.F.(10)'!D29+'C.I.F.(11)'!D29+'C.I.F.(12)'!D29+'C.I.F.(13)'!D29+'C.I.F.(14)'!D29+'C.I.F.(15)'!D29+'C.I.F.(16)'!D29</f>
        <v>0</v>
      </c>
      <c r="E41" s="6"/>
      <c r="F41" s="58">
        <f>'C.I.A.'!K46</f>
        <v>0</v>
      </c>
      <c r="G41" s="58">
        <f>F41-D41</f>
        <v>0</v>
      </c>
    </row>
    <row r="42" spans="1:8" ht="25.5" customHeight="1" x14ac:dyDescent="0.35">
      <c r="A42" s="588" t="str">
        <f>'C.I.A.'!G46</f>
        <v>Other 1</v>
      </c>
      <c r="B42" s="588"/>
      <c r="C42" s="588"/>
      <c r="D42" s="546">
        <f>'C.I.F.(1)'!D30+'C.I.F.(2)'!D30+'C.I.F.(3)'!D30+'C.I.F.(4)'!D30+'C.I.F.(5)'!D30+'C.I.F.(6)'!D30+'C.I.F.(7)'!D30+'C.I.F.(8)'!D30+'C.I.F.(9)'!D30+'C.I.F.(10)'!D30+'C.I.F.(11)'!D30+'C.I.F.(12)'!D30+'C.I.F.(13)'!D30+'C.I.F.(14)'!D30+'C.I.F.(15)'!D30+'C.I.F.(16)'!D30</f>
        <v>0</v>
      </c>
      <c r="E42" s="6"/>
      <c r="F42" s="58">
        <f>'C.I.A.'!K47</f>
        <v>0</v>
      </c>
      <c r="G42" s="58">
        <f t="shared" si="4"/>
        <v>0</v>
      </c>
    </row>
    <row r="43" spans="1:8" ht="25.5" customHeight="1" x14ac:dyDescent="0.35">
      <c r="A43" s="588" t="str">
        <f>'C.I.A.'!G47</f>
        <v>Other 2</v>
      </c>
      <c r="B43" s="588"/>
      <c r="C43" s="588"/>
      <c r="D43" s="546">
        <f>'C.I.F.(1)'!D31+'C.I.F.(2)'!D31+'C.I.F.(3)'!D31+'C.I.F.(4)'!D31+'C.I.F.(5)'!D31+'C.I.F.(6)'!D31+'C.I.F.(7)'!D31+'C.I.F.(8)'!D31+'C.I.F.(9)'!D31+'C.I.F.(10)'!D31+'C.I.F.(11)'!D31+'C.I.F.(12)'!D31+'C.I.F.(13)'!D31+'C.I.F.(14)'!D31+'C.I.F.(15)'!D31+'C.I.F.(16)'!D31</f>
        <v>0</v>
      </c>
      <c r="E43" s="6"/>
      <c r="F43" s="58">
        <f>'C.I.A.'!K48</f>
        <v>0</v>
      </c>
      <c r="G43" s="58">
        <f t="shared" si="4"/>
        <v>0</v>
      </c>
    </row>
    <row r="44" spans="1:8" ht="25.5" customHeight="1" thickBot="1" x14ac:dyDescent="0.4">
      <c r="A44" s="588" t="str">
        <f>'C.I.A.'!G48</f>
        <v>Other 3</v>
      </c>
      <c r="B44" s="588"/>
      <c r="C44" s="588"/>
      <c r="D44" s="546">
        <f>'C.I.F.(1)'!D32+'C.I.F.(2)'!D32+'C.I.F.(3)'!D32+'C.I.F.(4)'!D32+'C.I.F.(5)'!D32+'C.I.F.(6)'!D32+'C.I.F.(7)'!D32+'C.I.F.(8)'!D32+'C.I.F.(9)'!D32+'C.I.F.(10)'!D32+'C.I.F.(11)'!D32+'C.I.F.(12)'!D32+'C.I.F.(13)'!D32+'C.I.F.(14)'!D32+'C.I.F.(15)'!D32+'C.I.F.(16)'!D32</f>
        <v>0</v>
      </c>
      <c r="E44" s="6"/>
      <c r="F44" s="58">
        <f>'C.I.A.'!K49</f>
        <v>0</v>
      </c>
      <c r="G44" s="58">
        <f t="shared" si="4"/>
        <v>0</v>
      </c>
    </row>
    <row r="45" spans="1:8" ht="16.899999999999999" customHeight="1" thickTop="1" x14ac:dyDescent="0.3">
      <c r="A45" s="761" t="s">
        <v>210</v>
      </c>
      <c r="B45" s="540" t="s">
        <v>185</v>
      </c>
      <c r="C45" s="540" t="s">
        <v>186</v>
      </c>
      <c r="D45" s="541" t="s">
        <v>187</v>
      </c>
      <c r="E45" s="31"/>
    </row>
    <row r="46" spans="1:8" ht="15" x14ac:dyDescent="0.3">
      <c r="A46" s="762"/>
      <c r="B46" s="25" t="s">
        <v>188</v>
      </c>
      <c r="C46" s="25" t="s">
        <v>188</v>
      </c>
      <c r="D46" s="542" t="s">
        <v>189</v>
      </c>
    </row>
    <row r="47" spans="1:8" ht="15.5" thickBot="1" x14ac:dyDescent="0.35">
      <c r="A47" s="763"/>
      <c r="B47" s="543">
        <f>SUM(B38)</f>
        <v>0</v>
      </c>
      <c r="C47" s="543">
        <f>SUM(C38)</f>
        <v>0</v>
      </c>
      <c r="D47" s="544">
        <f>SUM(D38:D44)</f>
        <v>0</v>
      </c>
    </row>
    <row r="48" spans="1:8" ht="13" thickTop="1" x14ac:dyDescent="0.25"/>
  </sheetData>
  <customSheetViews>
    <customSheetView guid="{141D05B7-EC03-4D54-B355-18B30B95005C}" showPageBreaks="1" showGridLines="0" printArea="1">
      <selection activeCell="A3" sqref="A3"/>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printArea="1">
      <selection activeCell="A3" sqref="A3"/>
      <pageMargins left="0" right="0" top="0" bottom="0" header="0" footer="0"/>
      <pageSetup scale="85" orientation="portrait" r:id="rId2"/>
      <headerFooter alignWithMargins="0">
        <oddFooter>&amp;C&amp;"Times New Roman,Regular"Page &amp;P</oddFooter>
      </headerFooter>
    </customSheetView>
  </customSheetViews>
  <mergeCells count="5">
    <mergeCell ref="A45:A47"/>
    <mergeCell ref="B39:C39"/>
    <mergeCell ref="A5:D5"/>
    <mergeCell ref="A6:D6"/>
    <mergeCell ref="A8:A9"/>
  </mergeCells>
  <phoneticPr fontId="13" type="noConversion"/>
  <printOptions horizontalCentered="1"/>
  <pageMargins left="0.75" right="0.75" top="1" bottom="1" header="0.5" footer="0.5"/>
  <pageSetup scale="71" orientation="portrait" r:id="rId3"/>
  <headerFooter alignWithMargins="0">
    <oddFooter>&amp;C&amp;"Times New Roman,Regular"Page &amp;P</oddFooter>
  </headerFooter>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0">
    <pageSetUpPr fitToPage="1"/>
  </sheetPr>
  <dimension ref="A1:AB193"/>
  <sheetViews>
    <sheetView showGridLines="0" view="pageBreakPreview" topLeftCell="A170" zoomScale="77" zoomScaleNormal="100" zoomScaleSheetLayoutView="77" workbookViewId="0">
      <selection activeCell="A191" sqref="A191:Y191"/>
    </sheetView>
  </sheetViews>
  <sheetFormatPr defaultColWidth="9.1796875" defaultRowHeight="13" x14ac:dyDescent="0.3"/>
  <cols>
    <col min="1" max="1" width="25.54296875" style="5" customWidth="1"/>
    <col min="2" max="2" width="18.7265625" style="5" customWidth="1"/>
    <col min="3" max="3" width="11.453125" style="5" customWidth="1"/>
    <col min="4" max="5" width="10.54296875" style="5" customWidth="1"/>
    <col min="6" max="14" width="9.7265625" style="5" customWidth="1"/>
    <col min="15" max="15" width="11.26953125" style="5" customWidth="1"/>
    <col min="16" max="16" width="12.7265625" style="5" customWidth="1"/>
    <col min="17" max="18" width="10.54296875" style="5" customWidth="1"/>
    <col min="19" max="19" width="10.81640625" style="5" customWidth="1"/>
    <col min="20" max="20" width="10.453125" style="5" customWidth="1"/>
    <col min="21" max="21" width="13.81640625" style="5" customWidth="1"/>
    <col min="22" max="22" width="13.1796875" style="5" customWidth="1"/>
    <col min="23" max="23" width="13.7265625" style="5" customWidth="1"/>
    <col min="24" max="24" width="14.81640625" style="5" customWidth="1"/>
    <col min="25" max="25" width="10.81640625" style="5" customWidth="1"/>
    <col min="26" max="26" width="11.54296875" style="5" customWidth="1"/>
    <col min="27" max="16384" width="9.1796875" style="5"/>
  </cols>
  <sheetData>
    <row r="1" spans="1:28" s="12" customFormat="1" ht="15.5" x14ac:dyDescent="0.35">
      <c r="A1" s="5" t="s">
        <v>44</v>
      </c>
      <c r="B1" s="2"/>
      <c r="C1" s="2"/>
      <c r="D1" s="2"/>
      <c r="E1" s="2"/>
      <c r="F1" s="2"/>
      <c r="G1" s="2"/>
      <c r="H1" s="2"/>
      <c r="I1" s="2"/>
      <c r="J1" s="2"/>
      <c r="K1" s="2"/>
      <c r="L1" s="2"/>
      <c r="M1" s="2"/>
      <c r="N1" s="2"/>
      <c r="O1" s="2"/>
      <c r="P1" s="2"/>
      <c r="Q1" s="2"/>
      <c r="R1" s="2"/>
      <c r="S1" s="2"/>
      <c r="T1" s="2"/>
      <c r="U1" s="2"/>
      <c r="V1" s="2"/>
      <c r="W1" s="2"/>
      <c r="X1" s="2"/>
      <c r="Y1" s="2"/>
      <c r="Z1" s="2"/>
      <c r="AA1" s="2"/>
      <c r="AB1" s="549" t="s">
        <v>1</v>
      </c>
    </row>
    <row r="2" spans="1:28" customFormat="1" ht="6" customHeight="1" x14ac:dyDescent="0.25"/>
    <row r="3" spans="1:28" ht="20.25" customHeight="1" x14ac:dyDescent="0.55000000000000004">
      <c r="A3" s="161" t="s">
        <v>246</v>
      </c>
      <c r="B3" s="112"/>
      <c r="C3" s="112"/>
      <c r="D3" s="112"/>
      <c r="E3" s="113"/>
      <c r="G3" s="112"/>
      <c r="H3" s="112"/>
      <c r="I3" s="112"/>
      <c r="J3" s="112"/>
      <c r="K3" s="112"/>
      <c r="L3" s="112"/>
      <c r="M3" s="113"/>
      <c r="N3" s="113"/>
      <c r="O3" s="113"/>
      <c r="T3" s="114"/>
    </row>
    <row r="4" spans="1:28" ht="18" customHeight="1" x14ac:dyDescent="0.35">
      <c r="A4" s="6" t="s">
        <v>247</v>
      </c>
      <c r="B4" s="153"/>
      <c r="C4" s="35"/>
      <c r="D4" s="35"/>
      <c r="F4" s="6"/>
      <c r="G4" s="6"/>
      <c r="H4" s="6"/>
      <c r="I4" s="6"/>
      <c r="J4" s="6"/>
      <c r="K4" s="6"/>
      <c r="L4" s="6"/>
      <c r="M4" s="6"/>
      <c r="N4" s="6"/>
    </row>
    <row r="5" spans="1:28" ht="16.5" customHeight="1" x14ac:dyDescent="0.5">
      <c r="A5" s="6" t="s">
        <v>248</v>
      </c>
      <c r="B5" s="112"/>
      <c r="C5" s="6"/>
      <c r="D5" s="6"/>
      <c r="E5" s="6"/>
      <c r="F5" s="6"/>
      <c r="G5" s="6"/>
      <c r="H5" s="6"/>
      <c r="I5" s="6"/>
      <c r="J5" s="6"/>
      <c r="K5" s="6"/>
      <c r="L5" s="6"/>
      <c r="M5" s="6"/>
      <c r="N5" s="6"/>
    </row>
    <row r="6" spans="1:28" ht="161.25" customHeight="1" x14ac:dyDescent="0.35">
      <c r="A6" s="645" t="s">
        <v>249</v>
      </c>
      <c r="B6" s="645"/>
      <c r="C6" s="645"/>
      <c r="D6" s="645"/>
      <c r="E6" s="645"/>
      <c r="F6" s="645"/>
      <c r="G6" s="645"/>
      <c r="H6" s="645"/>
      <c r="I6" s="645"/>
      <c r="J6" s="645"/>
      <c r="K6" s="158"/>
      <c r="L6" s="158"/>
      <c r="M6" s="158"/>
      <c r="N6" s="158"/>
      <c r="O6" s="158"/>
      <c r="P6" s="158"/>
      <c r="Q6" s="158"/>
      <c r="R6" s="589"/>
      <c r="S6" s="115"/>
      <c r="T6" s="115"/>
      <c r="U6" s="115"/>
      <c r="V6" s="115"/>
    </row>
    <row r="7" spans="1:28" ht="9.75" customHeight="1" x14ac:dyDescent="0.35">
      <c r="A7" s="589"/>
      <c r="B7" s="589"/>
      <c r="C7" s="589"/>
      <c r="D7" s="589"/>
      <c r="E7" s="589"/>
      <c r="F7" s="589"/>
      <c r="G7" s="589"/>
      <c r="H7" s="589"/>
      <c r="I7" s="589"/>
      <c r="J7" s="589"/>
      <c r="K7" s="589"/>
      <c r="L7" s="589"/>
      <c r="M7" s="589"/>
      <c r="N7" s="589"/>
      <c r="O7" s="589"/>
      <c r="P7" s="589"/>
      <c r="Q7" s="589"/>
      <c r="R7" s="589"/>
      <c r="S7" s="115"/>
      <c r="T7" s="115"/>
      <c r="U7" s="115"/>
      <c r="V7" s="115"/>
    </row>
    <row r="8" spans="1:28" s="6" customFormat="1" ht="16.5" customHeight="1" x14ac:dyDescent="0.35">
      <c r="A8" s="779" t="s">
        <v>250</v>
      </c>
      <c r="B8" s="780"/>
      <c r="C8" s="189">
        <f>+D50</f>
        <v>0</v>
      </c>
      <c r="D8" s="116"/>
      <c r="E8" s="116"/>
      <c r="F8" s="116"/>
      <c r="G8" s="116"/>
      <c r="H8" s="116"/>
      <c r="I8" s="116"/>
      <c r="J8" s="116"/>
      <c r="K8"/>
      <c r="L8"/>
      <c r="M8" s="116"/>
      <c r="N8" s="116"/>
      <c r="O8" s="116"/>
      <c r="P8" s="116"/>
      <c r="Q8" s="116"/>
      <c r="R8" s="116"/>
      <c r="S8" s="116"/>
      <c r="T8" s="116"/>
      <c r="U8" s="116"/>
      <c r="V8" s="116"/>
    </row>
    <row r="9" spans="1:28" s="6" customFormat="1" ht="15.5" x14ac:dyDescent="0.35">
      <c r="A9" s="117" t="s">
        <v>251</v>
      </c>
      <c r="B9" s="118"/>
      <c r="C9" s="190">
        <f>+D61</f>
        <v>0</v>
      </c>
    </row>
    <row r="10" spans="1:28" s="6" customFormat="1" ht="15.5" x14ac:dyDescent="0.35">
      <c r="A10" s="117" t="s">
        <v>252</v>
      </c>
      <c r="B10" s="118"/>
      <c r="C10" s="190">
        <f>+D74</f>
        <v>0</v>
      </c>
    </row>
    <row r="11" spans="1:28" s="6" customFormat="1" ht="15.5" x14ac:dyDescent="0.35">
      <c r="A11" s="117" t="s">
        <v>253</v>
      </c>
      <c r="B11" s="118"/>
      <c r="C11" s="190">
        <f>+D75</f>
        <v>0</v>
      </c>
      <c r="H11"/>
    </row>
    <row r="12" spans="1:28" s="6" customFormat="1" ht="15.5" x14ac:dyDescent="0.35">
      <c r="A12" s="117" t="s">
        <v>254</v>
      </c>
      <c r="B12" s="118"/>
      <c r="C12" s="190">
        <f>+D87</f>
        <v>0</v>
      </c>
      <c r="H12"/>
    </row>
    <row r="13" spans="1:28" s="6" customFormat="1" ht="15.5" x14ac:dyDescent="0.35">
      <c r="A13" s="117" t="s">
        <v>255</v>
      </c>
      <c r="B13" s="118"/>
      <c r="C13" s="190">
        <f>+D99</f>
        <v>0</v>
      </c>
      <c r="H13"/>
    </row>
    <row r="14" spans="1:28" s="6" customFormat="1" ht="15.5" x14ac:dyDescent="0.35">
      <c r="A14" s="117" t="s">
        <v>256</v>
      </c>
      <c r="B14" s="118"/>
      <c r="C14" s="190">
        <f>+D109</f>
        <v>0</v>
      </c>
      <c r="H14"/>
    </row>
    <row r="15" spans="1:28" s="6" customFormat="1" ht="15.5" x14ac:dyDescent="0.35">
      <c r="A15" s="117" t="s">
        <v>257</v>
      </c>
      <c r="B15" s="118"/>
      <c r="C15" s="190">
        <f>+D118</f>
        <v>0</v>
      </c>
    </row>
    <row r="16" spans="1:28" s="6" customFormat="1" ht="15.5" x14ac:dyDescent="0.35">
      <c r="A16" s="117" t="s">
        <v>258</v>
      </c>
      <c r="B16" s="118"/>
      <c r="C16" s="190">
        <f>+D130</f>
        <v>0</v>
      </c>
    </row>
    <row r="17" spans="1:26" s="6" customFormat="1" ht="15.5" x14ac:dyDescent="0.35">
      <c r="A17" s="117" t="s">
        <v>259</v>
      </c>
      <c r="B17" s="118"/>
      <c r="C17" s="190">
        <f>+D152</f>
        <v>0</v>
      </c>
    </row>
    <row r="18" spans="1:26" s="6" customFormat="1" ht="15.5" x14ac:dyDescent="0.35">
      <c r="A18" s="119" t="s">
        <v>260</v>
      </c>
      <c r="B18" s="120"/>
      <c r="C18" s="191">
        <f>+D169</f>
        <v>0</v>
      </c>
    </row>
    <row r="19" spans="1:26" s="6" customFormat="1" ht="15.5" x14ac:dyDescent="0.35">
      <c r="A19" s="31"/>
      <c r="B19" s="31"/>
      <c r="C19" s="121"/>
    </row>
    <row r="20" spans="1:26" ht="15" x14ac:dyDescent="0.3">
      <c r="A20" s="31"/>
      <c r="B20" s="31"/>
      <c r="C20" s="31"/>
      <c r="D20" s="31"/>
      <c r="E20" s="31"/>
      <c r="F20" s="122"/>
      <c r="G20" s="122"/>
      <c r="H20" s="122"/>
      <c r="I20" s="122"/>
      <c r="J20" s="122"/>
      <c r="K20" s="122"/>
      <c r="L20" s="122"/>
      <c r="M20" s="122"/>
      <c r="N20" s="122"/>
      <c r="O20" s="122"/>
      <c r="P20" s="122"/>
      <c r="Q20" s="122"/>
      <c r="R20" s="122"/>
      <c r="S20" s="122"/>
      <c r="T20" s="122"/>
    </row>
    <row r="21" spans="1:26" ht="15.5" thickBot="1" x14ac:dyDescent="0.35">
      <c r="A21" s="55" t="s">
        <v>261</v>
      </c>
      <c r="D21" s="123"/>
      <c r="E21" s="123"/>
      <c r="F21" s="123"/>
      <c r="G21" s="123"/>
      <c r="H21" s="123"/>
      <c r="I21" s="123"/>
      <c r="J21" s="123"/>
      <c r="K21" s="123"/>
      <c r="L21" s="123"/>
      <c r="M21" s="123"/>
      <c r="N21" s="123"/>
      <c r="O21" s="123"/>
      <c r="P21" s="123"/>
      <c r="Q21" s="123"/>
      <c r="R21" s="123"/>
      <c r="S21" s="591"/>
      <c r="T21" s="591"/>
      <c r="U21" s="123"/>
      <c r="V21" s="123"/>
      <c r="W21" s="123"/>
    </row>
    <row r="22" spans="1:26" ht="26" x14ac:dyDescent="0.3">
      <c r="A22" s="771" t="s">
        <v>262</v>
      </c>
      <c r="B22" s="250" t="s">
        <v>263</v>
      </c>
      <c r="C22" s="250" t="s">
        <v>187</v>
      </c>
      <c r="D22" s="250" t="s">
        <v>187</v>
      </c>
      <c r="E22" s="250" t="s">
        <v>52</v>
      </c>
      <c r="F22" s="250" t="s">
        <v>52</v>
      </c>
      <c r="G22" s="250" t="s">
        <v>52</v>
      </c>
      <c r="H22" s="250" t="s">
        <v>52</v>
      </c>
      <c r="I22" s="250" t="s">
        <v>52</v>
      </c>
      <c r="J22" s="250" t="s">
        <v>264</v>
      </c>
      <c r="K22" s="251" t="s">
        <v>203</v>
      </c>
      <c r="L22" s="251" t="s">
        <v>203</v>
      </c>
      <c r="M22" s="250" t="s">
        <v>265</v>
      </c>
      <c r="N22" s="251" t="s">
        <v>265</v>
      </c>
      <c r="O22" s="251" t="s">
        <v>206</v>
      </c>
      <c r="P22" s="252" t="s">
        <v>266</v>
      </c>
      <c r="Q22" s="250" t="s">
        <v>95</v>
      </c>
      <c r="R22" s="250" t="s">
        <v>267</v>
      </c>
      <c r="S22" s="250" t="s">
        <v>205</v>
      </c>
      <c r="T22" s="250" t="s">
        <v>207</v>
      </c>
      <c r="U22" s="251" t="s">
        <v>268</v>
      </c>
      <c r="V22" s="251" t="s">
        <v>269</v>
      </c>
      <c r="W22" s="250" t="s">
        <v>259</v>
      </c>
      <c r="X22" s="250" t="s">
        <v>187</v>
      </c>
      <c r="Y22" s="431" t="s">
        <v>187</v>
      </c>
      <c r="Z22" s="451" t="s">
        <v>270</v>
      </c>
    </row>
    <row r="23" spans="1:26" x14ac:dyDescent="0.3">
      <c r="A23" s="772"/>
      <c r="B23" s="253" t="s">
        <v>271</v>
      </c>
      <c r="C23" s="253" t="s">
        <v>272</v>
      </c>
      <c r="D23" s="253" t="s">
        <v>272</v>
      </c>
      <c r="E23" s="253" t="s">
        <v>57</v>
      </c>
      <c r="F23" s="253" t="s">
        <v>57</v>
      </c>
      <c r="G23" s="253" t="s">
        <v>61</v>
      </c>
      <c r="H23" s="253" t="s">
        <v>64</v>
      </c>
      <c r="I23" s="253" t="s">
        <v>62</v>
      </c>
      <c r="J23" s="253" t="s">
        <v>51</v>
      </c>
      <c r="K23" s="253" t="s">
        <v>56</v>
      </c>
      <c r="L23" s="253" t="s">
        <v>273</v>
      </c>
      <c r="M23" s="253" t="s">
        <v>56</v>
      </c>
      <c r="N23" s="253" t="s">
        <v>274</v>
      </c>
      <c r="O23" s="253" t="s">
        <v>56</v>
      </c>
      <c r="P23" s="254" t="s">
        <v>275</v>
      </c>
      <c r="Q23" s="253" t="s">
        <v>56</v>
      </c>
      <c r="R23" s="253" t="s">
        <v>276</v>
      </c>
      <c r="S23" s="253" t="s">
        <v>56</v>
      </c>
      <c r="T23" s="253" t="s">
        <v>56</v>
      </c>
      <c r="U23" s="253" t="s">
        <v>56</v>
      </c>
      <c r="V23" s="253" t="s">
        <v>277</v>
      </c>
      <c r="W23" s="253" t="s">
        <v>278</v>
      </c>
      <c r="X23" s="253" t="s">
        <v>279</v>
      </c>
      <c r="Y23" s="432" t="s">
        <v>272</v>
      </c>
      <c r="Z23" s="452" t="s">
        <v>272</v>
      </c>
    </row>
    <row r="24" spans="1:26" ht="21" x14ac:dyDescent="0.3">
      <c r="A24" s="772"/>
      <c r="B24" s="255" t="s">
        <v>280</v>
      </c>
      <c r="C24" s="255" t="s">
        <v>281</v>
      </c>
      <c r="D24" s="255" t="s">
        <v>282</v>
      </c>
      <c r="E24" s="255" t="s">
        <v>283</v>
      </c>
      <c r="F24" s="255" t="s">
        <v>284</v>
      </c>
      <c r="G24" s="255"/>
      <c r="H24" s="255"/>
      <c r="I24" s="255"/>
      <c r="J24" s="255" t="s">
        <v>56</v>
      </c>
      <c r="K24" s="256"/>
      <c r="L24" s="256"/>
      <c r="M24" s="256"/>
      <c r="N24" s="257"/>
      <c r="O24" s="256"/>
      <c r="P24" s="258" t="s">
        <v>285</v>
      </c>
      <c r="Q24" s="255"/>
      <c r="R24" s="255"/>
      <c r="S24" s="255"/>
      <c r="T24" s="255"/>
      <c r="U24" s="255"/>
      <c r="V24" s="255" t="s">
        <v>286</v>
      </c>
      <c r="W24" s="255" t="s">
        <v>287</v>
      </c>
      <c r="X24" s="255" t="s">
        <v>288</v>
      </c>
      <c r="Y24" s="433" t="s">
        <v>289</v>
      </c>
      <c r="Z24" s="453" t="s">
        <v>289</v>
      </c>
    </row>
    <row r="25" spans="1:26" x14ac:dyDescent="0.3">
      <c r="A25" s="223"/>
      <c r="B25" s="224"/>
      <c r="C25" s="225"/>
      <c r="D25" s="225"/>
      <c r="E25" s="225"/>
      <c r="F25" s="225"/>
      <c r="G25" s="225"/>
      <c r="H25" s="225"/>
      <c r="I25" s="225"/>
      <c r="J25" s="225"/>
      <c r="K25" s="225"/>
      <c r="L25" s="225"/>
      <c r="M25" s="225"/>
      <c r="N25" s="225"/>
      <c r="O25" s="225"/>
      <c r="P25" s="225"/>
      <c r="Q25" s="225"/>
      <c r="R25" s="225"/>
      <c r="S25" s="225"/>
      <c r="T25" s="225"/>
      <c r="U25" s="225"/>
      <c r="V25" s="225"/>
      <c r="W25" s="225"/>
      <c r="X25" s="192">
        <f t="shared" ref="X25:X49" si="0">SUM(E25:W25)</f>
        <v>0</v>
      </c>
      <c r="Y25" s="434">
        <f>SUM(D25-C25)</f>
        <v>0</v>
      </c>
      <c r="Z25" s="441" t="e">
        <f>Y25/C25</f>
        <v>#DIV/0!</v>
      </c>
    </row>
    <row r="26" spans="1:26" x14ac:dyDescent="0.3">
      <c r="A26" s="223"/>
      <c r="B26" s="224"/>
      <c r="C26" s="225"/>
      <c r="D26" s="225"/>
      <c r="E26" s="225"/>
      <c r="F26" s="225"/>
      <c r="G26" s="225"/>
      <c r="H26" s="225"/>
      <c r="I26" s="225"/>
      <c r="J26" s="225"/>
      <c r="K26" s="225"/>
      <c r="L26" s="225"/>
      <c r="M26" s="225"/>
      <c r="N26" s="225"/>
      <c r="O26" s="225"/>
      <c r="P26" s="225"/>
      <c r="Q26" s="225"/>
      <c r="R26" s="225"/>
      <c r="S26" s="225"/>
      <c r="T26" s="225"/>
      <c r="U26" s="225"/>
      <c r="V26" s="225"/>
      <c r="W26" s="225"/>
      <c r="X26" s="192">
        <f t="shared" si="0"/>
        <v>0</v>
      </c>
      <c r="Y26" s="434">
        <f t="shared" ref="Y26:Y49" si="1">SUM(D26-C26)</f>
        <v>0</v>
      </c>
      <c r="Z26" s="441" t="e">
        <f t="shared" ref="Z26:Z49" si="2">Y26/C26</f>
        <v>#DIV/0!</v>
      </c>
    </row>
    <row r="27" spans="1:26" x14ac:dyDescent="0.3">
      <c r="A27" s="223"/>
      <c r="B27" s="224"/>
      <c r="C27" s="225"/>
      <c r="D27" s="225"/>
      <c r="E27" s="225"/>
      <c r="F27" s="225"/>
      <c r="G27" s="225"/>
      <c r="H27" s="225"/>
      <c r="I27" s="225"/>
      <c r="J27" s="225"/>
      <c r="K27" s="225"/>
      <c r="L27" s="225"/>
      <c r="M27" s="225"/>
      <c r="N27" s="225"/>
      <c r="O27" s="225"/>
      <c r="P27" s="225"/>
      <c r="Q27" s="225"/>
      <c r="R27" s="225"/>
      <c r="S27" s="225"/>
      <c r="T27" s="225"/>
      <c r="U27" s="225"/>
      <c r="V27" s="225"/>
      <c r="W27" s="225"/>
      <c r="X27" s="192">
        <f t="shared" si="0"/>
        <v>0</v>
      </c>
      <c r="Y27" s="434">
        <f t="shared" si="1"/>
        <v>0</v>
      </c>
      <c r="Z27" s="441" t="e">
        <f t="shared" si="2"/>
        <v>#DIV/0!</v>
      </c>
    </row>
    <row r="28" spans="1:26" x14ac:dyDescent="0.3">
      <c r="A28" s="223"/>
      <c r="B28" s="224"/>
      <c r="C28" s="225"/>
      <c r="D28" s="225"/>
      <c r="E28" s="225"/>
      <c r="F28" s="225"/>
      <c r="G28" s="225"/>
      <c r="H28" s="225"/>
      <c r="I28" s="225"/>
      <c r="J28" s="225"/>
      <c r="K28" s="225"/>
      <c r="L28" s="225"/>
      <c r="M28" s="225"/>
      <c r="N28" s="225"/>
      <c r="O28" s="225"/>
      <c r="P28" s="225"/>
      <c r="Q28" s="225"/>
      <c r="R28" s="225"/>
      <c r="S28" s="225"/>
      <c r="T28" s="225"/>
      <c r="U28" s="225"/>
      <c r="V28" s="225"/>
      <c r="W28" s="225"/>
      <c r="X28" s="192">
        <f t="shared" ref="X28:X33" si="3">SUM(E28:W28)</f>
        <v>0</v>
      </c>
      <c r="Y28" s="434">
        <f t="shared" ref="Y28:Y33" si="4">SUM(D28-C28)</f>
        <v>0</v>
      </c>
      <c r="Z28" s="441" t="e">
        <f t="shared" si="2"/>
        <v>#DIV/0!</v>
      </c>
    </row>
    <row r="29" spans="1:26" x14ac:dyDescent="0.3">
      <c r="A29" s="223"/>
      <c r="B29" s="224"/>
      <c r="C29" s="225"/>
      <c r="D29" s="225"/>
      <c r="E29" s="225"/>
      <c r="F29" s="225"/>
      <c r="G29" s="225"/>
      <c r="H29" s="225"/>
      <c r="I29" s="225"/>
      <c r="J29" s="225"/>
      <c r="K29" s="225"/>
      <c r="L29" s="225"/>
      <c r="M29" s="225"/>
      <c r="N29" s="225"/>
      <c r="O29" s="225"/>
      <c r="P29" s="225"/>
      <c r="Q29" s="225"/>
      <c r="R29" s="225"/>
      <c r="S29" s="225"/>
      <c r="T29" s="225"/>
      <c r="U29" s="225"/>
      <c r="V29" s="225"/>
      <c r="W29" s="225"/>
      <c r="X29" s="192">
        <f t="shared" si="3"/>
        <v>0</v>
      </c>
      <c r="Y29" s="434">
        <f t="shared" si="4"/>
        <v>0</v>
      </c>
      <c r="Z29" s="441" t="e">
        <f t="shared" si="2"/>
        <v>#DIV/0!</v>
      </c>
    </row>
    <row r="30" spans="1:26" x14ac:dyDescent="0.3">
      <c r="A30" s="223"/>
      <c r="B30" s="224"/>
      <c r="C30" s="225"/>
      <c r="D30" s="225"/>
      <c r="E30" s="225"/>
      <c r="F30" s="225"/>
      <c r="G30" s="225"/>
      <c r="H30" s="225"/>
      <c r="I30" s="225"/>
      <c r="J30" s="225"/>
      <c r="K30" s="225"/>
      <c r="L30" s="225"/>
      <c r="M30" s="225"/>
      <c r="N30" s="225"/>
      <c r="O30" s="225"/>
      <c r="P30" s="225"/>
      <c r="Q30" s="225"/>
      <c r="R30" s="225"/>
      <c r="S30" s="225"/>
      <c r="T30" s="225"/>
      <c r="U30" s="225"/>
      <c r="V30" s="225"/>
      <c r="W30" s="225"/>
      <c r="X30" s="192">
        <f t="shared" si="3"/>
        <v>0</v>
      </c>
      <c r="Y30" s="434">
        <f t="shared" si="4"/>
        <v>0</v>
      </c>
      <c r="Z30" s="441" t="e">
        <f t="shared" si="2"/>
        <v>#DIV/0!</v>
      </c>
    </row>
    <row r="31" spans="1:26" x14ac:dyDescent="0.3">
      <c r="A31" s="223"/>
      <c r="B31" s="224"/>
      <c r="C31" s="225"/>
      <c r="D31" s="225"/>
      <c r="E31" s="225"/>
      <c r="F31" s="225"/>
      <c r="G31" s="225"/>
      <c r="H31" s="225"/>
      <c r="I31" s="225"/>
      <c r="J31" s="225"/>
      <c r="K31" s="225"/>
      <c r="L31" s="225"/>
      <c r="M31" s="225"/>
      <c r="N31" s="225"/>
      <c r="O31" s="225"/>
      <c r="P31" s="225"/>
      <c r="Q31" s="225"/>
      <c r="R31" s="225"/>
      <c r="S31" s="225"/>
      <c r="T31" s="225"/>
      <c r="U31" s="225"/>
      <c r="V31" s="225"/>
      <c r="W31" s="225"/>
      <c r="X31" s="192">
        <f t="shared" si="3"/>
        <v>0</v>
      </c>
      <c r="Y31" s="434">
        <f t="shared" si="4"/>
        <v>0</v>
      </c>
      <c r="Z31" s="441" t="e">
        <f t="shared" si="2"/>
        <v>#DIV/0!</v>
      </c>
    </row>
    <row r="32" spans="1:26" x14ac:dyDescent="0.3">
      <c r="A32" s="223"/>
      <c r="B32" s="224"/>
      <c r="C32" s="225"/>
      <c r="D32" s="225"/>
      <c r="E32" s="225"/>
      <c r="F32" s="225"/>
      <c r="G32" s="225"/>
      <c r="H32" s="225"/>
      <c r="I32" s="225"/>
      <c r="J32" s="225"/>
      <c r="K32" s="225"/>
      <c r="L32" s="225"/>
      <c r="M32" s="225"/>
      <c r="N32" s="225"/>
      <c r="O32" s="225"/>
      <c r="P32" s="225"/>
      <c r="Q32" s="225"/>
      <c r="R32" s="225"/>
      <c r="S32" s="225"/>
      <c r="T32" s="225"/>
      <c r="U32" s="225"/>
      <c r="V32" s="225"/>
      <c r="W32" s="225"/>
      <c r="X32" s="192">
        <f t="shared" si="3"/>
        <v>0</v>
      </c>
      <c r="Y32" s="434">
        <f t="shared" si="4"/>
        <v>0</v>
      </c>
      <c r="Z32" s="441" t="e">
        <f t="shared" si="2"/>
        <v>#DIV/0!</v>
      </c>
    </row>
    <row r="33" spans="1:26" x14ac:dyDescent="0.3">
      <c r="A33" s="223"/>
      <c r="B33" s="224"/>
      <c r="C33" s="225"/>
      <c r="D33" s="225"/>
      <c r="E33" s="225"/>
      <c r="F33" s="225"/>
      <c r="G33" s="225"/>
      <c r="H33" s="225"/>
      <c r="I33" s="225"/>
      <c r="J33" s="225"/>
      <c r="K33" s="225"/>
      <c r="L33" s="225"/>
      <c r="M33" s="225"/>
      <c r="N33" s="225"/>
      <c r="O33" s="225"/>
      <c r="P33" s="225"/>
      <c r="Q33" s="225"/>
      <c r="R33" s="225"/>
      <c r="S33" s="225"/>
      <c r="T33" s="225"/>
      <c r="U33" s="225"/>
      <c r="V33" s="225"/>
      <c r="W33" s="225"/>
      <c r="X33" s="192">
        <f t="shared" si="3"/>
        <v>0</v>
      </c>
      <c r="Y33" s="434">
        <f t="shared" si="4"/>
        <v>0</v>
      </c>
      <c r="Z33" s="441" t="e">
        <f t="shared" si="2"/>
        <v>#DIV/0!</v>
      </c>
    </row>
    <row r="34" spans="1:26" x14ac:dyDescent="0.3">
      <c r="A34" s="223"/>
      <c r="B34" s="224"/>
      <c r="C34" s="225"/>
      <c r="D34" s="225"/>
      <c r="E34" s="225"/>
      <c r="F34" s="225"/>
      <c r="G34" s="225"/>
      <c r="H34" s="225"/>
      <c r="I34" s="225"/>
      <c r="J34" s="225"/>
      <c r="K34" s="225"/>
      <c r="L34" s="225"/>
      <c r="M34" s="225"/>
      <c r="N34" s="225"/>
      <c r="O34" s="225"/>
      <c r="P34" s="225"/>
      <c r="Q34" s="225"/>
      <c r="R34" s="225"/>
      <c r="S34" s="225"/>
      <c r="T34" s="225"/>
      <c r="U34" s="225"/>
      <c r="V34" s="225"/>
      <c r="W34" s="225"/>
      <c r="X34" s="192">
        <f t="shared" si="0"/>
        <v>0</v>
      </c>
      <c r="Y34" s="434">
        <f t="shared" si="1"/>
        <v>0</v>
      </c>
      <c r="Z34" s="441" t="e">
        <f t="shared" si="2"/>
        <v>#DIV/0!</v>
      </c>
    </row>
    <row r="35" spans="1:26" x14ac:dyDescent="0.3">
      <c r="A35" s="223"/>
      <c r="B35" s="224"/>
      <c r="C35" s="225"/>
      <c r="D35" s="225"/>
      <c r="E35" s="225"/>
      <c r="F35" s="225"/>
      <c r="G35" s="225"/>
      <c r="H35" s="225"/>
      <c r="I35" s="225"/>
      <c r="J35" s="225"/>
      <c r="K35" s="225"/>
      <c r="L35" s="225"/>
      <c r="M35" s="225"/>
      <c r="N35" s="225"/>
      <c r="O35" s="225"/>
      <c r="P35" s="225"/>
      <c r="Q35" s="225"/>
      <c r="R35" s="225"/>
      <c r="S35" s="225"/>
      <c r="T35" s="225"/>
      <c r="U35" s="225"/>
      <c r="V35" s="225"/>
      <c r="W35" s="225"/>
      <c r="X35" s="192">
        <f t="shared" si="0"/>
        <v>0</v>
      </c>
      <c r="Y35" s="434">
        <f t="shared" si="1"/>
        <v>0</v>
      </c>
      <c r="Z35" s="441" t="e">
        <f t="shared" si="2"/>
        <v>#DIV/0!</v>
      </c>
    </row>
    <row r="36" spans="1:26" x14ac:dyDescent="0.3">
      <c r="A36" s="223"/>
      <c r="B36" s="224"/>
      <c r="C36" s="225"/>
      <c r="D36" s="225"/>
      <c r="E36" s="225"/>
      <c r="F36" s="225"/>
      <c r="G36" s="225"/>
      <c r="H36" s="225"/>
      <c r="I36" s="225"/>
      <c r="J36" s="225"/>
      <c r="K36" s="225"/>
      <c r="L36" s="225"/>
      <c r="M36" s="225"/>
      <c r="N36" s="225"/>
      <c r="O36" s="225"/>
      <c r="P36" s="225"/>
      <c r="Q36" s="225"/>
      <c r="R36" s="225"/>
      <c r="S36" s="225"/>
      <c r="T36" s="225"/>
      <c r="U36" s="225"/>
      <c r="V36" s="225"/>
      <c r="W36" s="225"/>
      <c r="X36" s="192">
        <f t="shared" si="0"/>
        <v>0</v>
      </c>
      <c r="Y36" s="434">
        <f t="shared" si="1"/>
        <v>0</v>
      </c>
      <c r="Z36" s="441" t="e">
        <f t="shared" si="2"/>
        <v>#DIV/0!</v>
      </c>
    </row>
    <row r="37" spans="1:26" x14ac:dyDescent="0.3">
      <c r="A37" s="223"/>
      <c r="B37" s="224"/>
      <c r="C37" s="225"/>
      <c r="D37" s="225"/>
      <c r="E37" s="225"/>
      <c r="F37" s="225"/>
      <c r="G37" s="225"/>
      <c r="H37" s="225"/>
      <c r="I37" s="225"/>
      <c r="J37" s="225"/>
      <c r="K37" s="225"/>
      <c r="L37" s="225"/>
      <c r="M37" s="225"/>
      <c r="N37" s="225"/>
      <c r="O37" s="225"/>
      <c r="P37" s="225"/>
      <c r="Q37" s="225"/>
      <c r="R37" s="225"/>
      <c r="S37" s="225"/>
      <c r="T37" s="225"/>
      <c r="U37" s="225"/>
      <c r="V37" s="225"/>
      <c r="W37" s="225"/>
      <c r="X37" s="192">
        <f t="shared" si="0"/>
        <v>0</v>
      </c>
      <c r="Y37" s="434">
        <f t="shared" si="1"/>
        <v>0</v>
      </c>
      <c r="Z37" s="441" t="e">
        <f t="shared" si="2"/>
        <v>#DIV/0!</v>
      </c>
    </row>
    <row r="38" spans="1:26" x14ac:dyDescent="0.3">
      <c r="A38" s="223"/>
      <c r="B38" s="224"/>
      <c r="C38" s="225"/>
      <c r="D38" s="225"/>
      <c r="E38" s="225"/>
      <c r="F38" s="225"/>
      <c r="G38" s="225"/>
      <c r="H38" s="225"/>
      <c r="I38" s="225"/>
      <c r="J38" s="225"/>
      <c r="K38" s="225"/>
      <c r="L38" s="225"/>
      <c r="M38" s="225"/>
      <c r="N38" s="225"/>
      <c r="O38" s="225"/>
      <c r="P38" s="225"/>
      <c r="Q38" s="225"/>
      <c r="R38" s="225"/>
      <c r="S38" s="225"/>
      <c r="T38" s="225"/>
      <c r="U38" s="225"/>
      <c r="V38" s="225"/>
      <c r="W38" s="225"/>
      <c r="X38" s="192">
        <f t="shared" si="0"/>
        <v>0</v>
      </c>
      <c r="Y38" s="434">
        <f t="shared" si="1"/>
        <v>0</v>
      </c>
      <c r="Z38" s="441" t="e">
        <f t="shared" si="2"/>
        <v>#DIV/0!</v>
      </c>
    </row>
    <row r="39" spans="1:26" x14ac:dyDescent="0.3">
      <c r="A39" s="223"/>
      <c r="B39" s="224"/>
      <c r="C39" s="225"/>
      <c r="D39" s="225"/>
      <c r="E39" s="225"/>
      <c r="F39" s="225"/>
      <c r="G39" s="225"/>
      <c r="H39" s="225"/>
      <c r="I39" s="225"/>
      <c r="J39" s="225"/>
      <c r="K39" s="225"/>
      <c r="L39" s="225"/>
      <c r="M39" s="225"/>
      <c r="N39" s="225"/>
      <c r="O39" s="225"/>
      <c r="P39" s="225"/>
      <c r="Q39" s="225"/>
      <c r="R39" s="225"/>
      <c r="S39" s="225"/>
      <c r="T39" s="225"/>
      <c r="U39" s="225"/>
      <c r="V39" s="225"/>
      <c r="W39" s="225"/>
      <c r="X39" s="192">
        <f t="shared" si="0"/>
        <v>0</v>
      </c>
      <c r="Y39" s="434">
        <f t="shared" si="1"/>
        <v>0</v>
      </c>
      <c r="Z39" s="441" t="e">
        <f t="shared" si="2"/>
        <v>#DIV/0!</v>
      </c>
    </row>
    <row r="40" spans="1:26" x14ac:dyDescent="0.3">
      <c r="A40" s="223"/>
      <c r="B40" s="224"/>
      <c r="C40" s="225"/>
      <c r="D40" s="225"/>
      <c r="E40" s="225"/>
      <c r="F40" s="225"/>
      <c r="G40" s="225"/>
      <c r="H40" s="225"/>
      <c r="I40" s="225"/>
      <c r="J40" s="225"/>
      <c r="K40" s="225"/>
      <c r="L40" s="225"/>
      <c r="M40" s="225"/>
      <c r="N40" s="225"/>
      <c r="O40" s="225"/>
      <c r="P40" s="225"/>
      <c r="Q40" s="225"/>
      <c r="R40" s="225"/>
      <c r="S40" s="225"/>
      <c r="T40" s="225"/>
      <c r="U40" s="225"/>
      <c r="V40" s="225"/>
      <c r="W40" s="225"/>
      <c r="X40" s="192">
        <f t="shared" si="0"/>
        <v>0</v>
      </c>
      <c r="Y40" s="434">
        <f t="shared" si="1"/>
        <v>0</v>
      </c>
      <c r="Z40" s="441" t="e">
        <f t="shared" si="2"/>
        <v>#DIV/0!</v>
      </c>
    </row>
    <row r="41" spans="1:26" x14ac:dyDescent="0.3">
      <c r="A41" s="223"/>
      <c r="B41" s="224"/>
      <c r="C41" s="225"/>
      <c r="D41" s="225"/>
      <c r="E41" s="225"/>
      <c r="F41" s="225"/>
      <c r="G41" s="225"/>
      <c r="H41" s="225"/>
      <c r="I41" s="225"/>
      <c r="J41" s="225"/>
      <c r="K41" s="225"/>
      <c r="L41" s="225"/>
      <c r="M41" s="225"/>
      <c r="N41" s="225"/>
      <c r="O41" s="225"/>
      <c r="P41" s="225"/>
      <c r="Q41" s="225"/>
      <c r="R41" s="225"/>
      <c r="S41" s="225"/>
      <c r="T41" s="225"/>
      <c r="U41" s="225"/>
      <c r="V41" s="225"/>
      <c r="W41" s="225"/>
      <c r="X41" s="192">
        <f t="shared" si="0"/>
        <v>0</v>
      </c>
      <c r="Y41" s="434">
        <f t="shared" si="1"/>
        <v>0</v>
      </c>
      <c r="Z41" s="441" t="e">
        <f t="shared" si="2"/>
        <v>#DIV/0!</v>
      </c>
    </row>
    <row r="42" spans="1:26" x14ac:dyDescent="0.3">
      <c r="A42" s="223"/>
      <c r="B42" s="224"/>
      <c r="C42" s="225"/>
      <c r="D42" s="225"/>
      <c r="E42" s="225"/>
      <c r="F42" s="225"/>
      <c r="G42" s="225"/>
      <c r="H42" s="225"/>
      <c r="I42" s="225"/>
      <c r="J42" s="225"/>
      <c r="K42" s="225"/>
      <c r="L42" s="225"/>
      <c r="M42" s="225"/>
      <c r="N42" s="225"/>
      <c r="O42" s="225"/>
      <c r="P42" s="225"/>
      <c r="Q42" s="225"/>
      <c r="R42" s="225"/>
      <c r="S42" s="225"/>
      <c r="T42" s="225"/>
      <c r="U42" s="225"/>
      <c r="V42" s="225"/>
      <c r="W42" s="225"/>
      <c r="X42" s="192">
        <f t="shared" si="0"/>
        <v>0</v>
      </c>
      <c r="Y42" s="434">
        <f t="shared" si="1"/>
        <v>0</v>
      </c>
      <c r="Z42" s="441" t="e">
        <f t="shared" si="2"/>
        <v>#DIV/0!</v>
      </c>
    </row>
    <row r="43" spans="1:26" x14ac:dyDescent="0.3">
      <c r="A43" s="223"/>
      <c r="B43" s="224"/>
      <c r="C43" s="225"/>
      <c r="D43" s="225"/>
      <c r="E43" s="225"/>
      <c r="F43" s="225"/>
      <c r="G43" s="225"/>
      <c r="H43" s="225"/>
      <c r="I43" s="225"/>
      <c r="J43" s="225"/>
      <c r="K43" s="225"/>
      <c r="L43" s="225"/>
      <c r="M43" s="225"/>
      <c r="N43" s="225"/>
      <c r="O43" s="225"/>
      <c r="P43" s="225"/>
      <c r="Q43" s="225"/>
      <c r="R43" s="225"/>
      <c r="S43" s="225"/>
      <c r="T43" s="225"/>
      <c r="U43" s="225"/>
      <c r="V43" s="225"/>
      <c r="W43" s="225"/>
      <c r="X43" s="192">
        <f t="shared" si="0"/>
        <v>0</v>
      </c>
      <c r="Y43" s="434">
        <f t="shared" si="1"/>
        <v>0</v>
      </c>
      <c r="Z43" s="441" t="e">
        <f t="shared" si="2"/>
        <v>#DIV/0!</v>
      </c>
    </row>
    <row r="44" spans="1:26" x14ac:dyDescent="0.3">
      <c r="A44" s="223"/>
      <c r="B44" s="224"/>
      <c r="C44" s="225"/>
      <c r="D44" s="225"/>
      <c r="E44" s="225"/>
      <c r="F44" s="225"/>
      <c r="G44" s="225"/>
      <c r="H44" s="225"/>
      <c r="I44" s="225"/>
      <c r="J44" s="225"/>
      <c r="K44" s="225"/>
      <c r="L44" s="225"/>
      <c r="M44" s="225"/>
      <c r="N44" s="225"/>
      <c r="O44" s="225"/>
      <c r="P44" s="225"/>
      <c r="Q44" s="225"/>
      <c r="R44" s="225"/>
      <c r="S44" s="225"/>
      <c r="T44" s="225"/>
      <c r="U44" s="225"/>
      <c r="V44" s="225"/>
      <c r="W44" s="225"/>
      <c r="X44" s="192">
        <f t="shared" si="0"/>
        <v>0</v>
      </c>
      <c r="Y44" s="434">
        <f t="shared" si="1"/>
        <v>0</v>
      </c>
      <c r="Z44" s="441" t="e">
        <f t="shared" si="2"/>
        <v>#DIV/0!</v>
      </c>
    </row>
    <row r="45" spans="1:26" x14ac:dyDescent="0.3">
      <c r="A45" s="223"/>
      <c r="B45" s="224"/>
      <c r="C45" s="225"/>
      <c r="D45" s="225"/>
      <c r="E45" s="225"/>
      <c r="F45" s="225"/>
      <c r="G45" s="225"/>
      <c r="H45" s="225"/>
      <c r="I45" s="225"/>
      <c r="J45" s="225"/>
      <c r="K45" s="225"/>
      <c r="L45" s="225"/>
      <c r="M45" s="225"/>
      <c r="N45" s="225"/>
      <c r="O45" s="225"/>
      <c r="P45" s="225"/>
      <c r="Q45" s="225"/>
      <c r="R45" s="225"/>
      <c r="S45" s="225"/>
      <c r="T45" s="225"/>
      <c r="U45" s="225"/>
      <c r="V45" s="225"/>
      <c r="W45" s="225"/>
      <c r="X45" s="192">
        <f t="shared" si="0"/>
        <v>0</v>
      </c>
      <c r="Y45" s="434">
        <f t="shared" si="1"/>
        <v>0</v>
      </c>
      <c r="Z45" s="441" t="e">
        <f t="shared" si="2"/>
        <v>#DIV/0!</v>
      </c>
    </row>
    <row r="46" spans="1:26" x14ac:dyDescent="0.3">
      <c r="A46" s="157" t="s">
        <v>290</v>
      </c>
      <c r="B46" s="224"/>
      <c r="C46" s="225"/>
      <c r="D46" s="225"/>
      <c r="E46" s="225"/>
      <c r="F46" s="225"/>
      <c r="G46" s="225"/>
      <c r="H46" s="225"/>
      <c r="I46" s="225"/>
      <c r="J46" s="225"/>
      <c r="K46" s="225"/>
      <c r="L46" s="225"/>
      <c r="M46" s="225"/>
      <c r="N46" s="225"/>
      <c r="O46" s="225"/>
      <c r="P46" s="225"/>
      <c r="Q46" s="225"/>
      <c r="R46" s="225"/>
      <c r="S46" s="225"/>
      <c r="T46" s="225"/>
      <c r="U46" s="225"/>
      <c r="V46" s="225"/>
      <c r="W46" s="225"/>
      <c r="X46" s="192">
        <f t="shared" si="0"/>
        <v>0</v>
      </c>
      <c r="Y46" s="434">
        <f t="shared" si="1"/>
        <v>0</v>
      </c>
      <c r="Z46" s="441" t="e">
        <f t="shared" si="2"/>
        <v>#DIV/0!</v>
      </c>
    </row>
    <row r="47" spans="1:26" x14ac:dyDescent="0.3">
      <c r="A47" s="157" t="s">
        <v>291</v>
      </c>
      <c r="B47" s="224"/>
      <c r="C47" s="225"/>
      <c r="D47" s="225"/>
      <c r="E47" s="225"/>
      <c r="F47" s="225"/>
      <c r="G47" s="225"/>
      <c r="H47" s="225"/>
      <c r="I47" s="225"/>
      <c r="J47" s="225"/>
      <c r="K47" s="225"/>
      <c r="L47" s="225"/>
      <c r="M47" s="225"/>
      <c r="N47" s="225"/>
      <c r="O47" s="225"/>
      <c r="P47" s="225"/>
      <c r="Q47" s="225"/>
      <c r="R47" s="225"/>
      <c r="S47" s="225"/>
      <c r="T47" s="225"/>
      <c r="U47" s="225"/>
      <c r="V47" s="225"/>
      <c r="W47" s="225"/>
      <c r="X47" s="192">
        <f t="shared" si="0"/>
        <v>0</v>
      </c>
      <c r="Y47" s="434">
        <f t="shared" si="1"/>
        <v>0</v>
      </c>
      <c r="Z47" s="441" t="e">
        <f t="shared" si="2"/>
        <v>#DIV/0!</v>
      </c>
    </row>
    <row r="48" spans="1:26" x14ac:dyDescent="0.3">
      <c r="A48" s="157" t="s">
        <v>292</v>
      </c>
      <c r="B48" s="224"/>
      <c r="C48" s="225"/>
      <c r="D48" s="225"/>
      <c r="E48" s="225"/>
      <c r="F48" s="225"/>
      <c r="G48" s="225"/>
      <c r="H48" s="225"/>
      <c r="I48" s="225"/>
      <c r="J48" s="225"/>
      <c r="K48" s="225"/>
      <c r="L48" s="225"/>
      <c r="M48" s="225"/>
      <c r="N48" s="225"/>
      <c r="O48" s="225"/>
      <c r="P48" s="225"/>
      <c r="Q48" s="225"/>
      <c r="R48" s="225"/>
      <c r="S48" s="225"/>
      <c r="T48" s="225"/>
      <c r="U48" s="225"/>
      <c r="V48" s="225"/>
      <c r="W48" s="225"/>
      <c r="X48" s="192">
        <f t="shared" si="0"/>
        <v>0</v>
      </c>
      <c r="Y48" s="434">
        <f t="shared" si="1"/>
        <v>0</v>
      </c>
      <c r="Z48" s="441" t="e">
        <f t="shared" si="2"/>
        <v>#DIV/0!</v>
      </c>
    </row>
    <row r="49" spans="1:26" x14ac:dyDescent="0.3">
      <c r="A49" s="157" t="s">
        <v>293</v>
      </c>
      <c r="B49" s="224"/>
      <c r="C49" s="225"/>
      <c r="D49" s="225"/>
      <c r="E49" s="225"/>
      <c r="F49" s="225"/>
      <c r="G49" s="225"/>
      <c r="H49" s="225"/>
      <c r="I49" s="225"/>
      <c r="J49" s="225"/>
      <c r="K49" s="225"/>
      <c r="L49" s="225"/>
      <c r="M49" s="225"/>
      <c r="N49" s="225"/>
      <c r="O49" s="225"/>
      <c r="P49" s="225"/>
      <c r="Q49" s="225"/>
      <c r="R49" s="225"/>
      <c r="S49" s="225"/>
      <c r="T49" s="225"/>
      <c r="U49" s="225"/>
      <c r="V49" s="225"/>
      <c r="W49" s="225"/>
      <c r="X49" s="192">
        <f t="shared" si="0"/>
        <v>0</v>
      </c>
      <c r="Y49" s="434">
        <f t="shared" si="1"/>
        <v>0</v>
      </c>
      <c r="Z49" s="441" t="e">
        <f t="shared" si="2"/>
        <v>#DIV/0!</v>
      </c>
    </row>
    <row r="50" spans="1:26" ht="26.5" x14ac:dyDescent="0.35">
      <c r="A50" s="259" t="s">
        <v>294</v>
      </c>
      <c r="B50" s="155"/>
      <c r="C50" s="192">
        <f>SUM(C25:C49)</f>
        <v>0</v>
      </c>
      <c r="D50" s="192">
        <f>SUM(D25:D49)</f>
        <v>0</v>
      </c>
      <c r="E50" s="192">
        <f t="shared" ref="E50:W50" si="5">SUM(E25:E49)</f>
        <v>0</v>
      </c>
      <c r="F50" s="192">
        <f t="shared" si="5"/>
        <v>0</v>
      </c>
      <c r="G50" s="192">
        <f>SUM(G25:G49)</f>
        <v>0</v>
      </c>
      <c r="H50" s="192">
        <f t="shared" si="5"/>
        <v>0</v>
      </c>
      <c r="I50" s="192">
        <f t="shared" si="5"/>
        <v>0</v>
      </c>
      <c r="J50" s="192">
        <f>SUM(J25:J49)</f>
        <v>0</v>
      </c>
      <c r="K50" s="192">
        <f t="shared" si="5"/>
        <v>0</v>
      </c>
      <c r="L50" s="192">
        <f t="shared" si="5"/>
        <v>0</v>
      </c>
      <c r="M50" s="192">
        <f>SUM(M25:M49)</f>
        <v>0</v>
      </c>
      <c r="N50" s="192">
        <f>SUM(N25:N49)</f>
        <v>0</v>
      </c>
      <c r="O50" s="192">
        <f t="shared" si="5"/>
        <v>0</v>
      </c>
      <c r="P50" s="192">
        <f t="shared" si="5"/>
        <v>0</v>
      </c>
      <c r="Q50" s="192">
        <f t="shared" si="5"/>
        <v>0</v>
      </c>
      <c r="R50" s="192">
        <f>SUM(R25:R49)</f>
        <v>0</v>
      </c>
      <c r="S50" s="192">
        <f>SUM(S25:S49)</f>
        <v>0</v>
      </c>
      <c r="T50" s="192">
        <f>SUM(T25:T49)</f>
        <v>0</v>
      </c>
      <c r="U50" s="192">
        <f>SUM(U25:U49)</f>
        <v>0</v>
      </c>
      <c r="V50" s="192">
        <f t="shared" si="5"/>
        <v>0</v>
      </c>
      <c r="W50" s="192">
        <f t="shared" si="5"/>
        <v>0</v>
      </c>
      <c r="X50" s="192">
        <f>SUM(X25:X49)</f>
        <v>0</v>
      </c>
      <c r="Y50" s="434">
        <f>SUM(Y25:Y49)</f>
        <v>0</v>
      </c>
      <c r="Z50" s="441" t="e">
        <f>Y50/C50</f>
        <v>#DIV/0!</v>
      </c>
    </row>
    <row r="51" spans="1:26" ht="16" thickBot="1" x14ac:dyDescent="0.4">
      <c r="A51" s="260" t="s">
        <v>295</v>
      </c>
      <c r="B51" s="261">
        <f>SUM(B25:B49)</f>
        <v>0</v>
      </c>
      <c r="C51" s="156"/>
      <c r="D51" s="156"/>
      <c r="E51" s="156"/>
      <c r="F51" s="156"/>
      <c r="G51" s="156"/>
      <c r="H51" s="156"/>
      <c r="I51" s="156"/>
      <c r="J51" s="156"/>
      <c r="K51" s="156"/>
      <c r="L51" s="156"/>
      <c r="M51" s="156"/>
      <c r="N51" s="156"/>
      <c r="O51" s="156"/>
      <c r="P51" s="156"/>
      <c r="Q51" s="156"/>
      <c r="R51" s="156"/>
      <c r="S51" s="156"/>
      <c r="T51" s="156"/>
      <c r="U51" s="156"/>
      <c r="V51" s="156"/>
      <c r="W51" s="156"/>
      <c r="X51" s="156"/>
      <c r="Y51" s="435"/>
      <c r="Z51" s="454"/>
    </row>
    <row r="52" spans="1:26" s="6" customFormat="1" ht="39.75" customHeight="1" x14ac:dyDescent="0.35">
      <c r="A52" s="773" t="s">
        <v>296</v>
      </c>
      <c r="B52" s="774"/>
      <c r="C52" s="774"/>
      <c r="D52" s="774"/>
      <c r="E52" s="774"/>
      <c r="F52" s="774"/>
      <c r="G52" s="774"/>
      <c r="H52" s="774"/>
      <c r="I52" s="774"/>
      <c r="J52" s="774"/>
      <c r="K52" s="774"/>
      <c r="L52" s="774"/>
      <c r="M52" s="774"/>
      <c r="N52" s="774"/>
      <c r="O52" s="774"/>
      <c r="P52" s="774"/>
      <c r="Q52" s="774"/>
      <c r="R52" s="774"/>
      <c r="S52" s="774"/>
      <c r="T52" s="774"/>
      <c r="U52" s="774"/>
      <c r="V52" s="774"/>
      <c r="W52" s="620"/>
    </row>
    <row r="53" spans="1:26" s="6" customFormat="1" ht="15.5" x14ac:dyDescent="0.35">
      <c r="A53" s="6" t="s">
        <v>297</v>
      </c>
    </row>
    <row r="55" spans="1:26" ht="15" x14ac:dyDescent="0.3">
      <c r="A55" s="31"/>
      <c r="B55" s="31"/>
      <c r="C55" s="31"/>
      <c r="D55" s="31"/>
      <c r="E55" s="122"/>
      <c r="F55" s="122"/>
      <c r="G55" s="122"/>
      <c r="H55" s="122"/>
      <c r="I55" s="122"/>
      <c r="J55" s="122"/>
      <c r="K55" s="122"/>
      <c r="L55" s="122"/>
      <c r="M55" s="122"/>
      <c r="N55" s="122"/>
      <c r="O55" s="122"/>
      <c r="P55" s="122"/>
      <c r="Q55" s="122"/>
      <c r="R55" s="122"/>
      <c r="S55" s="122"/>
      <c r="T55" s="122"/>
      <c r="U55" s="122"/>
    </row>
    <row r="56" spans="1:26" ht="15.5" thickBot="1" x14ac:dyDescent="0.35">
      <c r="A56" s="31" t="s">
        <v>298</v>
      </c>
      <c r="S56" s="591"/>
      <c r="T56" s="591"/>
    </row>
    <row r="57" spans="1:26" ht="27" customHeight="1" x14ac:dyDescent="0.3">
      <c r="A57" s="378"/>
      <c r="B57" s="379"/>
      <c r="C57" s="479" t="s">
        <v>187</v>
      </c>
      <c r="D57" s="479" t="s">
        <v>187</v>
      </c>
      <c r="E57" s="479" t="s">
        <v>52</v>
      </c>
      <c r="F57" s="479" t="s">
        <v>52</v>
      </c>
      <c r="G57" s="479" t="s">
        <v>52</v>
      </c>
      <c r="H57" s="479" t="s">
        <v>52</v>
      </c>
      <c r="I57" s="479" t="s">
        <v>52</v>
      </c>
      <c r="J57" s="479" t="s">
        <v>264</v>
      </c>
      <c r="K57" s="480" t="s">
        <v>203</v>
      </c>
      <c r="L57" s="480" t="s">
        <v>203</v>
      </c>
      <c r="M57" s="479" t="s">
        <v>265</v>
      </c>
      <c r="N57" s="480" t="s">
        <v>265</v>
      </c>
      <c r="O57" s="480" t="s">
        <v>206</v>
      </c>
      <c r="P57" s="480" t="s">
        <v>266</v>
      </c>
      <c r="Q57" s="479" t="s">
        <v>95</v>
      </c>
      <c r="R57" s="479" t="s">
        <v>267</v>
      </c>
      <c r="S57" s="479" t="s">
        <v>205</v>
      </c>
      <c r="T57" s="479" t="s">
        <v>207</v>
      </c>
      <c r="U57" s="480" t="s">
        <v>268</v>
      </c>
      <c r="V57" s="480" t="s">
        <v>269</v>
      </c>
      <c r="W57" s="479" t="s">
        <v>259</v>
      </c>
      <c r="X57" s="479" t="s">
        <v>187</v>
      </c>
      <c r="Y57" s="481" t="s">
        <v>187</v>
      </c>
      <c r="Z57" s="482" t="s">
        <v>270</v>
      </c>
    </row>
    <row r="58" spans="1:26" x14ac:dyDescent="0.3">
      <c r="A58" s="384"/>
      <c r="B58" s="9"/>
      <c r="C58" s="483" t="s">
        <v>272</v>
      </c>
      <c r="D58" s="483" t="s">
        <v>272</v>
      </c>
      <c r="E58" s="483" t="s">
        <v>57</v>
      </c>
      <c r="F58" s="483" t="s">
        <v>57</v>
      </c>
      <c r="G58" s="483" t="s">
        <v>61</v>
      </c>
      <c r="H58" s="483" t="s">
        <v>64</v>
      </c>
      <c r="I58" s="483" t="s">
        <v>62</v>
      </c>
      <c r="J58" s="483" t="s">
        <v>51</v>
      </c>
      <c r="K58" s="483" t="s">
        <v>56</v>
      </c>
      <c r="L58" s="483" t="s">
        <v>273</v>
      </c>
      <c r="M58" s="483" t="s">
        <v>56</v>
      </c>
      <c r="N58" s="483" t="s">
        <v>274</v>
      </c>
      <c r="O58" s="483" t="s">
        <v>56</v>
      </c>
      <c r="P58" s="483" t="s">
        <v>275</v>
      </c>
      <c r="Q58" s="483" t="s">
        <v>56</v>
      </c>
      <c r="R58" s="483" t="s">
        <v>276</v>
      </c>
      <c r="S58" s="483" t="s">
        <v>56</v>
      </c>
      <c r="T58" s="483" t="s">
        <v>56</v>
      </c>
      <c r="U58" s="483" t="s">
        <v>56</v>
      </c>
      <c r="V58" s="483" t="s">
        <v>277</v>
      </c>
      <c r="W58" s="483" t="s">
        <v>278</v>
      </c>
      <c r="X58" s="483" t="s">
        <v>279</v>
      </c>
      <c r="Y58" s="484" t="s">
        <v>272</v>
      </c>
      <c r="Z58" s="485" t="s">
        <v>272</v>
      </c>
    </row>
    <row r="59" spans="1:26" ht="23" x14ac:dyDescent="0.3">
      <c r="A59" s="386"/>
      <c r="B59" s="132"/>
      <c r="C59" s="486" t="s">
        <v>281</v>
      </c>
      <c r="D59" s="486" t="s">
        <v>282</v>
      </c>
      <c r="E59" s="486" t="s">
        <v>283</v>
      </c>
      <c r="F59" s="486" t="s">
        <v>284</v>
      </c>
      <c r="G59" s="486"/>
      <c r="H59" s="486"/>
      <c r="I59" s="486"/>
      <c r="J59" s="486" t="s">
        <v>56</v>
      </c>
      <c r="K59" s="487"/>
      <c r="L59" s="487"/>
      <c r="M59" s="487"/>
      <c r="N59" s="488"/>
      <c r="O59" s="487"/>
      <c r="P59" s="487" t="s">
        <v>285</v>
      </c>
      <c r="Q59" s="486"/>
      <c r="R59" s="486"/>
      <c r="S59" s="486"/>
      <c r="T59" s="486"/>
      <c r="U59" s="486"/>
      <c r="V59" s="486" t="s">
        <v>286</v>
      </c>
      <c r="W59" s="486" t="s">
        <v>287</v>
      </c>
      <c r="X59" s="486" t="s">
        <v>288</v>
      </c>
      <c r="Y59" s="489" t="s">
        <v>289</v>
      </c>
      <c r="Z59" s="490" t="s">
        <v>289</v>
      </c>
    </row>
    <row r="60" spans="1:26" ht="24" customHeight="1" x14ac:dyDescent="0.3">
      <c r="A60" s="386" t="s">
        <v>299</v>
      </c>
      <c r="B60" s="129"/>
      <c r="C60" s="226"/>
      <c r="D60" s="226"/>
      <c r="E60" s="226"/>
      <c r="F60" s="226"/>
      <c r="G60" s="226"/>
      <c r="H60" s="226"/>
      <c r="I60" s="226"/>
      <c r="J60" s="226"/>
      <c r="K60" s="226"/>
      <c r="L60" s="226"/>
      <c r="M60" s="226"/>
      <c r="N60" s="226"/>
      <c r="O60" s="226"/>
      <c r="P60" s="226"/>
      <c r="Q60" s="226"/>
      <c r="R60" s="226"/>
      <c r="S60" s="226"/>
      <c r="T60" s="226"/>
      <c r="U60" s="226"/>
      <c r="V60" s="226"/>
      <c r="W60" s="226"/>
      <c r="X60" s="193">
        <f>SUM(E60:W60)</f>
        <v>0</v>
      </c>
      <c r="Y60" s="388">
        <f>SUM(D60-C60)</f>
        <v>0</v>
      </c>
      <c r="Z60" s="439" t="e">
        <f>Y60/C60</f>
        <v>#DIV/0!</v>
      </c>
    </row>
    <row r="61" spans="1:26" ht="24" customHeight="1" x14ac:dyDescent="0.3">
      <c r="A61" s="635" t="s">
        <v>300</v>
      </c>
      <c r="B61" s="130"/>
      <c r="C61" s="192">
        <f>SUM(C60:C60)</f>
        <v>0</v>
      </c>
      <c r="D61" s="192">
        <f t="shared" ref="D61:W61" si="6">SUM(D60:D60)</f>
        <v>0</v>
      </c>
      <c r="E61" s="192">
        <f>SUM(E60:E60)</f>
        <v>0</v>
      </c>
      <c r="F61" s="192">
        <f t="shared" si="6"/>
        <v>0</v>
      </c>
      <c r="G61" s="192">
        <f t="shared" si="6"/>
        <v>0</v>
      </c>
      <c r="H61" s="192">
        <f t="shared" si="6"/>
        <v>0</v>
      </c>
      <c r="I61" s="192">
        <f t="shared" si="6"/>
        <v>0</v>
      </c>
      <c r="J61" s="192">
        <f t="shared" si="6"/>
        <v>0</v>
      </c>
      <c r="K61" s="192">
        <f>SUM(K60:K60)</f>
        <v>0</v>
      </c>
      <c r="L61" s="192">
        <f>SUM(L60:L60)</f>
        <v>0</v>
      </c>
      <c r="M61" s="192">
        <f t="shared" si="6"/>
        <v>0</v>
      </c>
      <c r="N61" s="192">
        <f t="shared" si="6"/>
        <v>0</v>
      </c>
      <c r="O61" s="192">
        <f t="shared" si="6"/>
        <v>0</v>
      </c>
      <c r="P61" s="192">
        <f t="shared" si="6"/>
        <v>0</v>
      </c>
      <c r="Q61" s="192">
        <f t="shared" si="6"/>
        <v>0</v>
      </c>
      <c r="R61" s="192">
        <f t="shared" si="6"/>
        <v>0</v>
      </c>
      <c r="S61" s="192">
        <f t="shared" si="6"/>
        <v>0</v>
      </c>
      <c r="T61" s="192">
        <f t="shared" si="6"/>
        <v>0</v>
      </c>
      <c r="U61" s="192">
        <f t="shared" si="6"/>
        <v>0</v>
      </c>
      <c r="V61" s="192">
        <f t="shared" si="6"/>
        <v>0</v>
      </c>
      <c r="W61" s="192">
        <f t="shared" si="6"/>
        <v>0</v>
      </c>
      <c r="X61" s="192">
        <f>SUM(E61:W61)</f>
        <v>0</v>
      </c>
      <c r="Y61" s="389">
        <f>SUM(Y60:Y60)</f>
        <v>0</v>
      </c>
      <c r="Z61" s="439" t="e">
        <f>Y61/C61</f>
        <v>#DIV/0!</v>
      </c>
    </row>
    <row r="62" spans="1:26" ht="24" customHeight="1" thickBot="1" x14ac:dyDescent="0.35">
      <c r="A62" s="390" t="s">
        <v>301</v>
      </c>
      <c r="B62" s="391"/>
      <c r="C62" s="392">
        <f t="shared" ref="C62:Y62" si="7">SUM(C50,C61)</f>
        <v>0</v>
      </c>
      <c r="D62" s="392">
        <f t="shared" si="7"/>
        <v>0</v>
      </c>
      <c r="E62" s="392">
        <f t="shared" si="7"/>
        <v>0</v>
      </c>
      <c r="F62" s="392">
        <f t="shared" si="7"/>
        <v>0</v>
      </c>
      <c r="G62" s="392">
        <f t="shared" si="7"/>
        <v>0</v>
      </c>
      <c r="H62" s="392">
        <f t="shared" si="7"/>
        <v>0</v>
      </c>
      <c r="I62" s="392">
        <f t="shared" si="7"/>
        <v>0</v>
      </c>
      <c r="J62" s="392">
        <f t="shared" si="7"/>
        <v>0</v>
      </c>
      <c r="K62" s="392">
        <f>SUM(K50,K61)</f>
        <v>0</v>
      </c>
      <c r="L62" s="392">
        <f>SUM(L50,L61)</f>
        <v>0</v>
      </c>
      <c r="M62" s="392">
        <f t="shared" si="7"/>
        <v>0</v>
      </c>
      <c r="N62" s="392">
        <f t="shared" si="7"/>
        <v>0</v>
      </c>
      <c r="O62" s="392">
        <f t="shared" si="7"/>
        <v>0</v>
      </c>
      <c r="P62" s="392">
        <f t="shared" si="7"/>
        <v>0</v>
      </c>
      <c r="Q62" s="392">
        <f t="shared" si="7"/>
        <v>0</v>
      </c>
      <c r="R62" s="392">
        <f t="shared" si="7"/>
        <v>0</v>
      </c>
      <c r="S62" s="392">
        <f t="shared" si="7"/>
        <v>0</v>
      </c>
      <c r="T62" s="392">
        <f t="shared" si="7"/>
        <v>0</v>
      </c>
      <c r="U62" s="392">
        <f t="shared" si="7"/>
        <v>0</v>
      </c>
      <c r="V62" s="392">
        <f t="shared" si="7"/>
        <v>0</v>
      </c>
      <c r="W62" s="392">
        <f t="shared" si="7"/>
        <v>0</v>
      </c>
      <c r="X62" s="392">
        <f>SUM(X50,X61)</f>
        <v>0</v>
      </c>
      <c r="Y62" s="393">
        <f t="shared" si="7"/>
        <v>0</v>
      </c>
      <c r="Z62" s="440" t="e">
        <f>Y62/C62</f>
        <v>#DIV/0!</v>
      </c>
    </row>
    <row r="63" spans="1:26" x14ac:dyDescent="0.3">
      <c r="A63" s="9"/>
      <c r="B63" s="9"/>
    </row>
    <row r="64" spans="1:26" x14ac:dyDescent="0.3">
      <c r="A64" s="9"/>
      <c r="B64" s="9"/>
    </row>
    <row r="65" spans="1:26" ht="15.5" thickBot="1" x14ac:dyDescent="0.35">
      <c r="A65" s="31" t="s">
        <v>302</v>
      </c>
      <c r="B65" s="31"/>
    </row>
    <row r="66" spans="1:26" ht="27" customHeight="1" x14ac:dyDescent="0.3">
      <c r="A66" s="378"/>
      <c r="B66" s="379"/>
      <c r="C66" s="380" t="s">
        <v>187</v>
      </c>
      <c r="D66" s="380" t="s">
        <v>187</v>
      </c>
      <c r="E66" s="380" t="s">
        <v>52</v>
      </c>
      <c r="F66" s="380" t="s">
        <v>52</v>
      </c>
      <c r="G66" s="380" t="s">
        <v>52</v>
      </c>
      <c r="H66" s="380" t="s">
        <v>52</v>
      </c>
      <c r="I66" s="380" t="s">
        <v>52</v>
      </c>
      <c r="J66" s="380" t="s">
        <v>264</v>
      </c>
      <c r="K66" s="381" t="s">
        <v>203</v>
      </c>
      <c r="L66" s="381" t="s">
        <v>203</v>
      </c>
      <c r="M66" s="380" t="s">
        <v>265</v>
      </c>
      <c r="N66" s="381" t="s">
        <v>265</v>
      </c>
      <c r="O66" s="381" t="s">
        <v>206</v>
      </c>
      <c r="P66" s="382" t="s">
        <v>266</v>
      </c>
      <c r="Q66" s="380" t="s">
        <v>95</v>
      </c>
      <c r="R66" s="380" t="s">
        <v>267</v>
      </c>
      <c r="S66" s="380" t="s">
        <v>205</v>
      </c>
      <c r="T66" s="380" t="s">
        <v>207</v>
      </c>
      <c r="U66" s="381" t="s">
        <v>268</v>
      </c>
      <c r="V66" s="381" t="s">
        <v>269</v>
      </c>
      <c r="W66" s="380" t="s">
        <v>259</v>
      </c>
      <c r="X66" s="380" t="s">
        <v>187</v>
      </c>
      <c r="Y66" s="383" t="s">
        <v>187</v>
      </c>
      <c r="Z66" s="436" t="s">
        <v>270</v>
      </c>
    </row>
    <row r="67" spans="1:26" x14ac:dyDescent="0.3">
      <c r="A67" s="384"/>
      <c r="B67" s="9"/>
      <c r="C67" s="124" t="s">
        <v>272</v>
      </c>
      <c r="D67" s="124" t="s">
        <v>272</v>
      </c>
      <c r="E67" s="124" t="s">
        <v>57</v>
      </c>
      <c r="F67" s="124" t="s">
        <v>57</v>
      </c>
      <c r="G67" s="124" t="s">
        <v>61</v>
      </c>
      <c r="H67" s="124" t="s">
        <v>64</v>
      </c>
      <c r="I67" s="124" t="s">
        <v>62</v>
      </c>
      <c r="J67" s="124" t="s">
        <v>51</v>
      </c>
      <c r="K67" s="124" t="s">
        <v>56</v>
      </c>
      <c r="L67" s="124" t="s">
        <v>273</v>
      </c>
      <c r="M67" s="124" t="s">
        <v>56</v>
      </c>
      <c r="N67" s="124" t="s">
        <v>274</v>
      </c>
      <c r="O67" s="124" t="s">
        <v>56</v>
      </c>
      <c r="P67" s="125" t="s">
        <v>275</v>
      </c>
      <c r="Q67" s="124" t="s">
        <v>56</v>
      </c>
      <c r="R67" s="124" t="s">
        <v>276</v>
      </c>
      <c r="S67" s="124" t="s">
        <v>56</v>
      </c>
      <c r="T67" s="124" t="s">
        <v>56</v>
      </c>
      <c r="U67" s="124" t="s">
        <v>56</v>
      </c>
      <c r="V67" s="124" t="s">
        <v>277</v>
      </c>
      <c r="W67" s="124" t="s">
        <v>278</v>
      </c>
      <c r="X67" s="124" t="s">
        <v>279</v>
      </c>
      <c r="Y67" s="385" t="s">
        <v>272</v>
      </c>
      <c r="Z67" s="437" t="s">
        <v>272</v>
      </c>
    </row>
    <row r="68" spans="1:26" ht="21" x14ac:dyDescent="0.3">
      <c r="A68" s="386"/>
      <c r="B68" s="132"/>
      <c r="C68" s="126" t="s">
        <v>281</v>
      </c>
      <c r="D68" s="126" t="s">
        <v>282</v>
      </c>
      <c r="E68" s="126" t="s">
        <v>283</v>
      </c>
      <c r="F68" s="126" t="s">
        <v>284</v>
      </c>
      <c r="G68" s="126"/>
      <c r="H68" s="126"/>
      <c r="I68" s="126"/>
      <c r="J68" s="126" t="s">
        <v>56</v>
      </c>
      <c r="K68" s="127"/>
      <c r="L68" s="127"/>
      <c r="M68" s="127"/>
      <c r="N68" s="127"/>
      <c r="O68" s="127"/>
      <c r="P68" s="128" t="s">
        <v>285</v>
      </c>
      <c r="Q68" s="126"/>
      <c r="R68" s="126"/>
      <c r="S68" s="126"/>
      <c r="T68" s="126"/>
      <c r="U68" s="126"/>
      <c r="V68" s="126" t="s">
        <v>286</v>
      </c>
      <c r="W68" s="126" t="s">
        <v>287</v>
      </c>
      <c r="X68" s="126" t="s">
        <v>288</v>
      </c>
      <c r="Y68" s="387" t="s">
        <v>289</v>
      </c>
      <c r="Z68" s="438" t="s">
        <v>289</v>
      </c>
    </row>
    <row r="69" spans="1:26" ht="24" customHeight="1" x14ac:dyDescent="0.3">
      <c r="A69" s="635" t="s">
        <v>303</v>
      </c>
      <c r="B69" s="130"/>
      <c r="C69" s="225"/>
      <c r="D69" s="225"/>
      <c r="E69" s="225"/>
      <c r="F69" s="225"/>
      <c r="G69" s="225"/>
      <c r="H69" s="225"/>
      <c r="I69" s="225"/>
      <c r="J69" s="225"/>
      <c r="K69" s="225"/>
      <c r="L69" s="225"/>
      <c r="M69" s="225"/>
      <c r="N69" s="225"/>
      <c r="O69" s="225"/>
      <c r="P69" s="225"/>
      <c r="Q69" s="225"/>
      <c r="R69" s="225"/>
      <c r="S69" s="225"/>
      <c r="T69" s="225"/>
      <c r="U69" s="225"/>
      <c r="V69" s="225"/>
      <c r="W69" s="225"/>
      <c r="X69" s="192">
        <f>SUM(E69:W69)</f>
        <v>0</v>
      </c>
      <c r="Y69" s="389">
        <f>SUM(D69-C69)</f>
        <v>0</v>
      </c>
      <c r="Z69" s="441" t="e">
        <f>Y69/C69</f>
        <v>#DIV/0!</v>
      </c>
    </row>
    <row r="70" spans="1:26" ht="24" customHeight="1" x14ac:dyDescent="0.3">
      <c r="A70" s="635" t="s">
        <v>304</v>
      </c>
      <c r="B70" s="130"/>
      <c r="C70" s="225"/>
      <c r="D70" s="225"/>
      <c r="E70" s="225"/>
      <c r="F70" s="225"/>
      <c r="G70" s="225"/>
      <c r="H70" s="225"/>
      <c r="I70" s="225"/>
      <c r="J70" s="225"/>
      <c r="K70" s="225"/>
      <c r="L70" s="225"/>
      <c r="M70" s="225"/>
      <c r="N70" s="225"/>
      <c r="O70" s="225"/>
      <c r="P70" s="225"/>
      <c r="Q70" s="225"/>
      <c r="R70" s="225"/>
      <c r="S70" s="225"/>
      <c r="T70" s="225"/>
      <c r="U70" s="225"/>
      <c r="V70" s="225"/>
      <c r="W70" s="225"/>
      <c r="X70" s="192">
        <f>SUM(E70:W70)</f>
        <v>0</v>
      </c>
      <c r="Y70" s="389">
        <f>SUM(D70-C70)</f>
        <v>0</v>
      </c>
      <c r="Z70" s="441" t="e">
        <f t="shared" ref="Z70:Z75" si="8">Y70/C70</f>
        <v>#DIV/0!</v>
      </c>
    </row>
    <row r="71" spans="1:26" ht="24" customHeight="1" x14ac:dyDescent="0.3">
      <c r="A71" s="635" t="s">
        <v>305</v>
      </c>
      <c r="B71" s="130"/>
      <c r="C71" s="225"/>
      <c r="D71" s="225"/>
      <c r="E71" s="225"/>
      <c r="F71" s="225"/>
      <c r="G71" s="225"/>
      <c r="H71" s="225"/>
      <c r="I71" s="225"/>
      <c r="J71" s="225"/>
      <c r="K71" s="225"/>
      <c r="L71" s="225"/>
      <c r="M71" s="225"/>
      <c r="N71" s="225"/>
      <c r="O71" s="225"/>
      <c r="P71" s="225"/>
      <c r="Q71" s="225"/>
      <c r="R71" s="225"/>
      <c r="S71" s="225"/>
      <c r="T71" s="225"/>
      <c r="U71" s="225"/>
      <c r="V71" s="225"/>
      <c r="W71" s="225"/>
      <c r="X71" s="192">
        <f>SUM(E71:W71)</f>
        <v>0</v>
      </c>
      <c r="Y71" s="389">
        <f>SUM(D71-C71)</f>
        <v>0</v>
      </c>
      <c r="Z71" s="441" t="e">
        <f t="shared" si="8"/>
        <v>#DIV/0!</v>
      </c>
    </row>
    <row r="72" spans="1:26" ht="24" customHeight="1" x14ac:dyDescent="0.3">
      <c r="A72" s="635" t="s">
        <v>306</v>
      </c>
      <c r="B72" s="130"/>
      <c r="C72" s="225"/>
      <c r="D72" s="225"/>
      <c r="E72" s="225"/>
      <c r="F72" s="225"/>
      <c r="G72" s="225"/>
      <c r="H72" s="225"/>
      <c r="I72" s="225"/>
      <c r="J72" s="225"/>
      <c r="K72" s="225"/>
      <c r="L72" s="225"/>
      <c r="M72" s="225"/>
      <c r="N72" s="225"/>
      <c r="O72" s="225"/>
      <c r="P72" s="225"/>
      <c r="Q72" s="225"/>
      <c r="R72" s="225"/>
      <c r="S72" s="225"/>
      <c r="T72" s="225"/>
      <c r="U72" s="225"/>
      <c r="V72" s="225"/>
      <c r="W72" s="225"/>
      <c r="X72" s="192">
        <f>SUM(E72:W72)</f>
        <v>0</v>
      </c>
      <c r="Y72" s="389">
        <f>SUM(D72-C72)</f>
        <v>0</v>
      </c>
      <c r="Z72" s="441" t="e">
        <f t="shared" si="8"/>
        <v>#DIV/0!</v>
      </c>
    </row>
    <row r="73" spans="1:26" ht="24" customHeight="1" x14ac:dyDescent="0.3">
      <c r="A73" s="635" t="s">
        <v>307</v>
      </c>
      <c r="B73" s="130"/>
      <c r="C73" s="225"/>
      <c r="D73" s="225"/>
      <c r="E73" s="225"/>
      <c r="F73" s="225"/>
      <c r="G73" s="225"/>
      <c r="H73" s="225"/>
      <c r="I73" s="225"/>
      <c r="J73" s="225"/>
      <c r="K73" s="225"/>
      <c r="L73" s="225"/>
      <c r="M73" s="225"/>
      <c r="N73" s="225"/>
      <c r="O73" s="225"/>
      <c r="P73" s="225"/>
      <c r="Q73" s="225"/>
      <c r="R73" s="225"/>
      <c r="S73" s="225"/>
      <c r="T73" s="225"/>
      <c r="U73" s="225"/>
      <c r="V73" s="225"/>
      <c r="W73" s="225"/>
      <c r="X73" s="192">
        <f>SUM(E73:W73)</f>
        <v>0</v>
      </c>
      <c r="Y73" s="389">
        <f>SUM(D73-C73)</f>
        <v>0</v>
      </c>
      <c r="Z73" s="441" t="e">
        <f t="shared" si="8"/>
        <v>#DIV/0!</v>
      </c>
    </row>
    <row r="74" spans="1:26" ht="24" customHeight="1" x14ac:dyDescent="0.3">
      <c r="A74" s="394" t="s">
        <v>308</v>
      </c>
      <c r="B74" s="131"/>
      <c r="C74" s="192">
        <f>SUM(C69:C73)</f>
        <v>0</v>
      </c>
      <c r="D74" s="192">
        <f t="shared" ref="D74:W74" si="9">SUM(D69:D73)</f>
        <v>0</v>
      </c>
      <c r="E74" s="192">
        <f t="shared" si="9"/>
        <v>0</v>
      </c>
      <c r="F74" s="192">
        <f t="shared" si="9"/>
        <v>0</v>
      </c>
      <c r="G74" s="192">
        <f t="shared" si="9"/>
        <v>0</v>
      </c>
      <c r="H74" s="192">
        <f t="shared" si="9"/>
        <v>0</v>
      </c>
      <c r="I74" s="192">
        <f t="shared" si="9"/>
        <v>0</v>
      </c>
      <c r="J74" s="192">
        <f t="shared" si="9"/>
        <v>0</v>
      </c>
      <c r="K74" s="192">
        <f t="shared" si="9"/>
        <v>0</v>
      </c>
      <c r="L74" s="192">
        <f t="shared" si="9"/>
        <v>0</v>
      </c>
      <c r="M74" s="192">
        <f t="shared" si="9"/>
        <v>0</v>
      </c>
      <c r="N74" s="192">
        <f t="shared" si="9"/>
        <v>0</v>
      </c>
      <c r="O74" s="192">
        <f t="shared" si="9"/>
        <v>0</v>
      </c>
      <c r="P74" s="192">
        <f t="shared" si="9"/>
        <v>0</v>
      </c>
      <c r="Q74" s="192">
        <f t="shared" si="9"/>
        <v>0</v>
      </c>
      <c r="R74" s="192">
        <f t="shared" si="9"/>
        <v>0</v>
      </c>
      <c r="S74" s="192">
        <f t="shared" si="9"/>
        <v>0</v>
      </c>
      <c r="T74" s="192">
        <f t="shared" si="9"/>
        <v>0</v>
      </c>
      <c r="U74" s="192">
        <f t="shared" si="9"/>
        <v>0</v>
      </c>
      <c r="V74" s="192">
        <f t="shared" si="9"/>
        <v>0</v>
      </c>
      <c r="W74" s="192">
        <f t="shared" si="9"/>
        <v>0</v>
      </c>
      <c r="X74" s="192">
        <f>SUM(X69:X73)</f>
        <v>0</v>
      </c>
      <c r="Y74" s="389">
        <f>SUM(Y69:Y73)</f>
        <v>0</v>
      </c>
      <c r="Z74" s="441" t="e">
        <f t="shared" si="8"/>
        <v>#DIV/0!</v>
      </c>
    </row>
    <row r="75" spans="1:26" ht="24" customHeight="1" thickBot="1" x14ac:dyDescent="0.35">
      <c r="A75" s="395" t="s">
        <v>253</v>
      </c>
      <c r="B75" s="396"/>
      <c r="C75" s="392">
        <f t="shared" ref="C75:Y75" si="10">SUM(C74,C62)</f>
        <v>0</v>
      </c>
      <c r="D75" s="392">
        <f t="shared" si="10"/>
        <v>0</v>
      </c>
      <c r="E75" s="392">
        <f t="shared" si="10"/>
        <v>0</v>
      </c>
      <c r="F75" s="392">
        <f t="shared" si="10"/>
        <v>0</v>
      </c>
      <c r="G75" s="392">
        <f t="shared" si="10"/>
        <v>0</v>
      </c>
      <c r="H75" s="392">
        <f t="shared" si="10"/>
        <v>0</v>
      </c>
      <c r="I75" s="392">
        <f t="shared" si="10"/>
        <v>0</v>
      </c>
      <c r="J75" s="392">
        <f t="shared" si="10"/>
        <v>0</v>
      </c>
      <c r="K75" s="392">
        <f t="shared" si="10"/>
        <v>0</v>
      </c>
      <c r="L75" s="392">
        <f t="shared" si="10"/>
        <v>0</v>
      </c>
      <c r="M75" s="392">
        <f t="shared" si="10"/>
        <v>0</v>
      </c>
      <c r="N75" s="392">
        <f t="shared" si="10"/>
        <v>0</v>
      </c>
      <c r="O75" s="392">
        <f t="shared" si="10"/>
        <v>0</v>
      </c>
      <c r="P75" s="392">
        <f t="shared" si="10"/>
        <v>0</v>
      </c>
      <c r="Q75" s="392">
        <f t="shared" si="10"/>
        <v>0</v>
      </c>
      <c r="R75" s="392">
        <f t="shared" si="10"/>
        <v>0</v>
      </c>
      <c r="S75" s="392">
        <f t="shared" si="10"/>
        <v>0</v>
      </c>
      <c r="T75" s="392">
        <f t="shared" si="10"/>
        <v>0</v>
      </c>
      <c r="U75" s="392">
        <f t="shared" si="10"/>
        <v>0</v>
      </c>
      <c r="V75" s="392">
        <f t="shared" si="10"/>
        <v>0</v>
      </c>
      <c r="W75" s="392">
        <f t="shared" si="10"/>
        <v>0</v>
      </c>
      <c r="X75" s="392">
        <f t="shared" si="10"/>
        <v>0</v>
      </c>
      <c r="Y75" s="393">
        <f t="shared" si="10"/>
        <v>0</v>
      </c>
      <c r="Z75" s="442" t="e">
        <f t="shared" si="8"/>
        <v>#DIV/0!</v>
      </c>
    </row>
    <row r="77" spans="1:26" ht="15.5" x14ac:dyDescent="0.35">
      <c r="A77" s="31"/>
      <c r="B77" s="31"/>
      <c r="C77" s="31"/>
      <c r="D77" s="31"/>
      <c r="E77" s="31"/>
      <c r="F77" s="31"/>
      <c r="G77" s="31"/>
      <c r="H77" s="31"/>
      <c r="I77" s="31"/>
      <c r="J77" s="31"/>
      <c r="K77" s="31"/>
      <c r="L77" s="31"/>
      <c r="M77" s="31"/>
      <c r="N77" s="31"/>
      <c r="O77" s="31"/>
      <c r="P77" s="31"/>
      <c r="Q77" s="31"/>
      <c r="R77" s="31"/>
      <c r="S77" s="6"/>
      <c r="T77" s="6"/>
      <c r="U77" s="6"/>
    </row>
    <row r="78" spans="1:26" ht="15.5" thickBot="1" x14ac:dyDescent="0.35">
      <c r="A78" s="31" t="s">
        <v>309</v>
      </c>
      <c r="S78" s="636"/>
      <c r="T78" s="636"/>
    </row>
    <row r="79" spans="1:26" ht="26" x14ac:dyDescent="0.3">
      <c r="A79" s="378"/>
      <c r="B79" s="379"/>
      <c r="C79" s="380" t="s">
        <v>187</v>
      </c>
      <c r="D79" s="380" t="s">
        <v>187</v>
      </c>
      <c r="E79" s="380" t="s">
        <v>52</v>
      </c>
      <c r="F79" s="380" t="s">
        <v>52</v>
      </c>
      <c r="G79" s="380" t="s">
        <v>52</v>
      </c>
      <c r="H79" s="380" t="s">
        <v>52</v>
      </c>
      <c r="I79" s="380" t="s">
        <v>52</v>
      </c>
      <c r="J79" s="380" t="s">
        <v>264</v>
      </c>
      <c r="K79" s="381" t="s">
        <v>203</v>
      </c>
      <c r="L79" s="381" t="s">
        <v>203</v>
      </c>
      <c r="M79" s="380" t="s">
        <v>265</v>
      </c>
      <c r="N79" s="381" t="s">
        <v>265</v>
      </c>
      <c r="O79" s="381" t="s">
        <v>206</v>
      </c>
      <c r="P79" s="382" t="s">
        <v>266</v>
      </c>
      <c r="Q79" s="380" t="s">
        <v>95</v>
      </c>
      <c r="R79" s="380" t="s">
        <v>267</v>
      </c>
      <c r="S79" s="380" t="s">
        <v>205</v>
      </c>
      <c r="T79" s="380" t="s">
        <v>207</v>
      </c>
      <c r="U79" s="381" t="s">
        <v>268</v>
      </c>
      <c r="V79" s="381" t="s">
        <v>269</v>
      </c>
      <c r="W79" s="380" t="s">
        <v>259</v>
      </c>
      <c r="X79" s="380" t="s">
        <v>187</v>
      </c>
      <c r="Y79" s="383" t="s">
        <v>187</v>
      </c>
      <c r="Z79" s="436" t="s">
        <v>270</v>
      </c>
    </row>
    <row r="80" spans="1:26" x14ac:dyDescent="0.3">
      <c r="A80" s="397"/>
      <c r="C80" s="124" t="s">
        <v>272</v>
      </c>
      <c r="D80" s="124" t="s">
        <v>272</v>
      </c>
      <c r="E80" s="124" t="s">
        <v>57</v>
      </c>
      <c r="F80" s="124" t="s">
        <v>57</v>
      </c>
      <c r="G80" s="124" t="s">
        <v>61</v>
      </c>
      <c r="H80" s="124" t="s">
        <v>64</v>
      </c>
      <c r="I80" s="124" t="s">
        <v>62</v>
      </c>
      <c r="J80" s="124" t="s">
        <v>51</v>
      </c>
      <c r="K80" s="124" t="s">
        <v>56</v>
      </c>
      <c r="L80" s="124" t="s">
        <v>273</v>
      </c>
      <c r="M80" s="124" t="s">
        <v>56</v>
      </c>
      <c r="N80" s="124" t="s">
        <v>274</v>
      </c>
      <c r="O80" s="124" t="s">
        <v>56</v>
      </c>
      <c r="P80" s="125" t="s">
        <v>275</v>
      </c>
      <c r="Q80" s="124" t="s">
        <v>56</v>
      </c>
      <c r="R80" s="124" t="s">
        <v>276</v>
      </c>
      <c r="S80" s="124" t="s">
        <v>56</v>
      </c>
      <c r="T80" s="124" t="s">
        <v>56</v>
      </c>
      <c r="U80" s="124" t="s">
        <v>56</v>
      </c>
      <c r="V80" s="124" t="s">
        <v>277</v>
      </c>
      <c r="W80" s="124" t="s">
        <v>278</v>
      </c>
      <c r="X80" s="124" t="s">
        <v>279</v>
      </c>
      <c r="Y80" s="385" t="s">
        <v>272</v>
      </c>
      <c r="Z80" s="437" t="s">
        <v>272</v>
      </c>
    </row>
    <row r="81" spans="1:26" ht="21" x14ac:dyDescent="0.3">
      <c r="A81" s="398"/>
      <c r="B81" s="135"/>
      <c r="C81" s="126" t="s">
        <v>281</v>
      </c>
      <c r="D81" s="126" t="s">
        <v>282</v>
      </c>
      <c r="E81" s="126" t="s">
        <v>283</v>
      </c>
      <c r="F81" s="126" t="s">
        <v>284</v>
      </c>
      <c r="G81" s="126"/>
      <c r="H81" s="126"/>
      <c r="I81" s="126"/>
      <c r="J81" s="126" t="s">
        <v>56</v>
      </c>
      <c r="K81" s="127"/>
      <c r="L81" s="127"/>
      <c r="M81" s="127"/>
      <c r="N81" s="127"/>
      <c r="O81" s="127"/>
      <c r="P81" s="128" t="s">
        <v>285</v>
      </c>
      <c r="Q81" s="126"/>
      <c r="R81" s="126"/>
      <c r="S81" s="126"/>
      <c r="T81" s="126"/>
      <c r="U81" s="126"/>
      <c r="V81" s="126" t="s">
        <v>286</v>
      </c>
      <c r="W81" s="126" t="s">
        <v>287</v>
      </c>
      <c r="X81" s="126" t="s">
        <v>288</v>
      </c>
      <c r="Y81" s="387" t="s">
        <v>289</v>
      </c>
      <c r="Z81" s="438" t="s">
        <v>289</v>
      </c>
    </row>
    <row r="82" spans="1:26" ht="26.25" customHeight="1" x14ac:dyDescent="0.3">
      <c r="A82" s="386" t="s">
        <v>310</v>
      </c>
      <c r="B82" s="132"/>
      <c r="C82" s="226"/>
      <c r="D82" s="226"/>
      <c r="E82" s="226"/>
      <c r="F82" s="226"/>
      <c r="G82" s="226"/>
      <c r="H82" s="226"/>
      <c r="I82" s="226"/>
      <c r="J82" s="226"/>
      <c r="K82" s="226"/>
      <c r="L82" s="226"/>
      <c r="M82" s="226"/>
      <c r="N82" s="226"/>
      <c r="O82" s="226"/>
      <c r="P82" s="226"/>
      <c r="Q82" s="226"/>
      <c r="R82" s="226"/>
      <c r="S82" s="226"/>
      <c r="T82" s="226"/>
      <c r="U82" s="226"/>
      <c r="V82" s="226"/>
      <c r="W82" s="226"/>
      <c r="X82" s="193">
        <f>SUM(E82:W82)</f>
        <v>0</v>
      </c>
      <c r="Y82" s="388">
        <f>D82-C82</f>
        <v>0</v>
      </c>
      <c r="Z82" s="439" t="e">
        <f t="shared" ref="Z82:Z87" si="11">Y82/C82</f>
        <v>#DIV/0!</v>
      </c>
    </row>
    <row r="83" spans="1:26" ht="26.25" customHeight="1" x14ac:dyDescent="0.3">
      <c r="A83" s="777" t="s">
        <v>311</v>
      </c>
      <c r="B83" s="778"/>
      <c r="C83" s="226"/>
      <c r="D83" s="226"/>
      <c r="E83" s="226"/>
      <c r="F83" s="226"/>
      <c r="G83" s="226"/>
      <c r="H83" s="226"/>
      <c r="I83" s="226"/>
      <c r="J83" s="226"/>
      <c r="K83" s="226"/>
      <c r="L83" s="226"/>
      <c r="M83" s="226"/>
      <c r="N83" s="226"/>
      <c r="O83" s="226"/>
      <c r="P83" s="226"/>
      <c r="Q83" s="226"/>
      <c r="R83" s="226"/>
      <c r="S83" s="226"/>
      <c r="T83" s="226"/>
      <c r="U83" s="226"/>
      <c r="V83" s="226"/>
      <c r="W83" s="226"/>
      <c r="X83" s="193">
        <f>SUM(E83:W83)</f>
        <v>0</v>
      </c>
      <c r="Y83" s="388">
        <f>D83-C83</f>
        <v>0</v>
      </c>
      <c r="Z83" s="439" t="e">
        <f t="shared" si="11"/>
        <v>#DIV/0!</v>
      </c>
    </row>
    <row r="84" spans="1:26" ht="26.25" customHeight="1" x14ac:dyDescent="0.3">
      <c r="A84" s="777" t="s">
        <v>312</v>
      </c>
      <c r="B84" s="778"/>
      <c r="C84" s="226"/>
      <c r="D84" s="226"/>
      <c r="E84" s="226"/>
      <c r="F84" s="226"/>
      <c r="G84" s="226"/>
      <c r="H84" s="226"/>
      <c r="I84" s="226"/>
      <c r="J84" s="226"/>
      <c r="K84" s="226"/>
      <c r="L84" s="226"/>
      <c r="M84" s="226"/>
      <c r="N84" s="226"/>
      <c r="O84" s="226"/>
      <c r="P84" s="226"/>
      <c r="Q84" s="226"/>
      <c r="R84" s="226"/>
      <c r="S84" s="226"/>
      <c r="T84" s="226"/>
      <c r="U84" s="226"/>
      <c r="V84" s="226"/>
      <c r="W84" s="226"/>
      <c r="X84" s="193">
        <f>SUM(E84:W84)</f>
        <v>0</v>
      </c>
      <c r="Y84" s="388">
        <f>D84-C84</f>
        <v>0</v>
      </c>
      <c r="Z84" s="439" t="e">
        <f t="shared" si="11"/>
        <v>#DIV/0!</v>
      </c>
    </row>
    <row r="85" spans="1:26" ht="23.15" customHeight="1" x14ac:dyDescent="0.3">
      <c r="A85" s="635" t="s">
        <v>313</v>
      </c>
      <c r="B85" s="133"/>
      <c r="C85" s="225"/>
      <c r="D85" s="225"/>
      <c r="E85" s="225"/>
      <c r="F85" s="225"/>
      <c r="G85" s="225"/>
      <c r="H85" s="225"/>
      <c r="I85" s="225"/>
      <c r="J85" s="225"/>
      <c r="K85" s="225"/>
      <c r="L85" s="225"/>
      <c r="M85" s="225"/>
      <c r="N85" s="225"/>
      <c r="O85" s="225"/>
      <c r="P85" s="225"/>
      <c r="Q85" s="225"/>
      <c r="R85" s="225"/>
      <c r="S85" s="225"/>
      <c r="T85" s="225"/>
      <c r="U85" s="225"/>
      <c r="V85" s="225"/>
      <c r="W85" s="225"/>
      <c r="X85" s="192">
        <f>SUM(E85:W85)</f>
        <v>0</v>
      </c>
      <c r="Y85" s="388">
        <f>D85-C85</f>
        <v>0</v>
      </c>
      <c r="Z85" s="439" t="e">
        <f t="shared" si="11"/>
        <v>#DIV/0!</v>
      </c>
    </row>
    <row r="86" spans="1:26" ht="23.15" customHeight="1" x14ac:dyDescent="0.3">
      <c r="A86" s="635" t="s">
        <v>314</v>
      </c>
      <c r="B86" s="133"/>
      <c r="C86" s="225"/>
      <c r="D86" s="225"/>
      <c r="E86" s="225"/>
      <c r="F86" s="225"/>
      <c r="G86" s="225"/>
      <c r="H86" s="225"/>
      <c r="I86" s="225"/>
      <c r="J86" s="225"/>
      <c r="K86" s="225"/>
      <c r="L86" s="225"/>
      <c r="M86" s="225"/>
      <c r="N86" s="225"/>
      <c r="O86" s="225"/>
      <c r="P86" s="225"/>
      <c r="Q86" s="225"/>
      <c r="R86" s="225"/>
      <c r="S86" s="225"/>
      <c r="T86" s="225"/>
      <c r="U86" s="225"/>
      <c r="V86" s="225"/>
      <c r="W86" s="225"/>
      <c r="X86" s="192">
        <f>SUM(E86:W86)</f>
        <v>0</v>
      </c>
      <c r="Y86" s="388">
        <f>D86-C86</f>
        <v>0</v>
      </c>
      <c r="Z86" s="439" t="e">
        <f t="shared" si="11"/>
        <v>#DIV/0!</v>
      </c>
    </row>
    <row r="87" spans="1:26" ht="23.15" customHeight="1" thickBot="1" x14ac:dyDescent="0.35">
      <c r="A87" s="395" t="s">
        <v>315</v>
      </c>
      <c r="B87" s="399"/>
      <c r="C87" s="392">
        <f>SUM(C82:C86)</f>
        <v>0</v>
      </c>
      <c r="D87" s="392">
        <f t="shared" ref="D87:P87" si="12">SUM(D82:D86)</f>
        <v>0</v>
      </c>
      <c r="E87" s="392">
        <f t="shared" si="12"/>
        <v>0</v>
      </c>
      <c r="F87" s="392">
        <f t="shared" si="12"/>
        <v>0</v>
      </c>
      <c r="G87" s="392">
        <f t="shared" si="12"/>
        <v>0</v>
      </c>
      <c r="H87" s="392">
        <f t="shared" si="12"/>
        <v>0</v>
      </c>
      <c r="I87" s="392">
        <f t="shared" si="12"/>
        <v>0</v>
      </c>
      <c r="J87" s="392">
        <f t="shared" si="12"/>
        <v>0</v>
      </c>
      <c r="K87" s="392">
        <f t="shared" si="12"/>
        <v>0</v>
      </c>
      <c r="L87" s="392">
        <f t="shared" si="12"/>
        <v>0</v>
      </c>
      <c r="M87" s="392">
        <f t="shared" si="12"/>
        <v>0</v>
      </c>
      <c r="N87" s="392">
        <f t="shared" si="12"/>
        <v>0</v>
      </c>
      <c r="O87" s="392">
        <f t="shared" si="12"/>
        <v>0</v>
      </c>
      <c r="P87" s="392">
        <f t="shared" si="12"/>
        <v>0</v>
      </c>
      <c r="Q87" s="392">
        <f t="shared" ref="Q87:Y87" si="13">SUM(Q82:Q86)</f>
        <v>0</v>
      </c>
      <c r="R87" s="392">
        <f t="shared" si="13"/>
        <v>0</v>
      </c>
      <c r="S87" s="392">
        <f t="shared" si="13"/>
        <v>0</v>
      </c>
      <c r="T87" s="392">
        <f t="shared" si="13"/>
        <v>0</v>
      </c>
      <c r="U87" s="392">
        <f t="shared" si="13"/>
        <v>0</v>
      </c>
      <c r="V87" s="392">
        <f t="shared" si="13"/>
        <v>0</v>
      </c>
      <c r="W87" s="392">
        <f t="shared" si="13"/>
        <v>0</v>
      </c>
      <c r="X87" s="392">
        <f t="shared" si="13"/>
        <v>0</v>
      </c>
      <c r="Y87" s="393">
        <f t="shared" si="13"/>
        <v>0</v>
      </c>
      <c r="Z87" s="440" t="e">
        <f t="shared" si="11"/>
        <v>#DIV/0!</v>
      </c>
    </row>
    <row r="88" spans="1:26" ht="15.5" x14ac:dyDescent="0.35">
      <c r="A88" s="6" t="s">
        <v>316</v>
      </c>
      <c r="B88" s="31"/>
      <c r="C88" s="31"/>
      <c r="D88" s="31"/>
      <c r="E88" s="31"/>
      <c r="F88" s="31"/>
      <c r="G88" s="31"/>
      <c r="H88" s="31"/>
      <c r="I88" s="31"/>
      <c r="J88" s="31"/>
      <c r="K88" s="31"/>
      <c r="L88" s="31"/>
      <c r="M88" s="31"/>
      <c r="N88" s="31"/>
      <c r="O88" s="31"/>
      <c r="P88" s="31"/>
      <c r="Q88" s="31"/>
      <c r="R88" s="31"/>
      <c r="S88" s="6"/>
      <c r="T88" s="6"/>
      <c r="U88" s="6"/>
    </row>
    <row r="89" spans="1:26" ht="15.5" x14ac:dyDescent="0.35">
      <c r="A89" s="31"/>
      <c r="B89" s="31"/>
      <c r="C89" s="31"/>
      <c r="D89" s="31"/>
      <c r="E89" s="31"/>
      <c r="F89" s="31"/>
      <c r="G89" s="31"/>
      <c r="H89" s="31"/>
      <c r="I89" s="31"/>
      <c r="J89" s="31"/>
      <c r="K89" s="31"/>
      <c r="L89" s="31"/>
      <c r="M89" s="31"/>
      <c r="N89" s="31"/>
      <c r="O89" s="31"/>
      <c r="P89" s="31"/>
      <c r="Q89" s="31"/>
      <c r="R89" s="31"/>
      <c r="S89" s="6"/>
      <c r="T89" s="6"/>
      <c r="U89" s="6"/>
    </row>
    <row r="90" spans="1:26" ht="23.15" customHeight="1" thickBot="1" x14ac:dyDescent="0.35">
      <c r="A90" s="400" t="s">
        <v>317</v>
      </c>
      <c r="B90" s="400"/>
      <c r="C90" s="5" t="s">
        <v>107</v>
      </c>
      <c r="D90" s="5" t="s">
        <v>107</v>
      </c>
      <c r="X90" s="5" t="s">
        <v>107</v>
      </c>
    </row>
    <row r="91" spans="1:26" ht="27" customHeight="1" x14ac:dyDescent="0.3">
      <c r="A91" s="378"/>
      <c r="B91" s="379"/>
      <c r="C91" s="380" t="s">
        <v>187</v>
      </c>
      <c r="D91" s="380" t="s">
        <v>187</v>
      </c>
      <c r="E91" s="380" t="s">
        <v>52</v>
      </c>
      <c r="F91" s="380" t="s">
        <v>52</v>
      </c>
      <c r="G91" s="380" t="s">
        <v>52</v>
      </c>
      <c r="H91" s="380" t="s">
        <v>52</v>
      </c>
      <c r="I91" s="380" t="s">
        <v>52</v>
      </c>
      <c r="J91" s="380" t="s">
        <v>264</v>
      </c>
      <c r="K91" s="381" t="s">
        <v>203</v>
      </c>
      <c r="L91" s="381" t="s">
        <v>203</v>
      </c>
      <c r="M91" s="380" t="s">
        <v>265</v>
      </c>
      <c r="N91" s="381" t="s">
        <v>265</v>
      </c>
      <c r="O91" s="381" t="s">
        <v>206</v>
      </c>
      <c r="P91" s="382" t="s">
        <v>266</v>
      </c>
      <c r="Q91" s="380" t="s">
        <v>95</v>
      </c>
      <c r="R91" s="380" t="s">
        <v>267</v>
      </c>
      <c r="S91" s="380" t="s">
        <v>205</v>
      </c>
      <c r="T91" s="380" t="s">
        <v>207</v>
      </c>
      <c r="U91" s="381" t="s">
        <v>268</v>
      </c>
      <c r="V91" s="381" t="s">
        <v>269</v>
      </c>
      <c r="W91" s="380" t="s">
        <v>259</v>
      </c>
      <c r="X91" s="380" t="s">
        <v>187</v>
      </c>
      <c r="Y91" s="383" t="s">
        <v>187</v>
      </c>
      <c r="Z91" s="436" t="s">
        <v>270</v>
      </c>
    </row>
    <row r="92" spans="1:26" x14ac:dyDescent="0.3">
      <c r="A92" s="384"/>
      <c r="B92" s="9"/>
      <c r="C92" s="124" t="s">
        <v>272</v>
      </c>
      <c r="D92" s="124" t="s">
        <v>272</v>
      </c>
      <c r="E92" s="124" t="s">
        <v>57</v>
      </c>
      <c r="F92" s="124" t="s">
        <v>57</v>
      </c>
      <c r="G92" s="124" t="s">
        <v>61</v>
      </c>
      <c r="H92" s="124" t="s">
        <v>64</v>
      </c>
      <c r="I92" s="124" t="s">
        <v>62</v>
      </c>
      <c r="J92" s="124" t="s">
        <v>51</v>
      </c>
      <c r="K92" s="124" t="s">
        <v>56</v>
      </c>
      <c r="L92" s="124" t="s">
        <v>273</v>
      </c>
      <c r="M92" s="124" t="s">
        <v>56</v>
      </c>
      <c r="N92" s="124" t="s">
        <v>274</v>
      </c>
      <c r="O92" s="124" t="s">
        <v>56</v>
      </c>
      <c r="P92" s="125" t="s">
        <v>275</v>
      </c>
      <c r="Q92" s="124" t="s">
        <v>56</v>
      </c>
      <c r="R92" s="124" t="s">
        <v>276</v>
      </c>
      <c r="S92" s="124" t="s">
        <v>56</v>
      </c>
      <c r="T92" s="124" t="s">
        <v>56</v>
      </c>
      <c r="U92" s="124" t="s">
        <v>56</v>
      </c>
      <c r="V92" s="124" t="s">
        <v>277</v>
      </c>
      <c r="W92" s="124" t="s">
        <v>278</v>
      </c>
      <c r="X92" s="124" t="s">
        <v>279</v>
      </c>
      <c r="Y92" s="385" t="s">
        <v>272</v>
      </c>
      <c r="Z92" s="437" t="s">
        <v>272</v>
      </c>
    </row>
    <row r="93" spans="1:26" ht="21" x14ac:dyDescent="0.3">
      <c r="A93" s="386"/>
      <c r="B93" s="132"/>
      <c r="C93" s="126" t="s">
        <v>281</v>
      </c>
      <c r="D93" s="126" t="s">
        <v>282</v>
      </c>
      <c r="E93" s="126" t="s">
        <v>283</v>
      </c>
      <c r="F93" s="126" t="s">
        <v>284</v>
      </c>
      <c r="G93" s="126"/>
      <c r="H93" s="126"/>
      <c r="I93" s="126"/>
      <c r="J93" s="126" t="s">
        <v>56</v>
      </c>
      <c r="K93" s="127"/>
      <c r="L93" s="127"/>
      <c r="M93" s="127"/>
      <c r="N93" s="127"/>
      <c r="O93" s="127"/>
      <c r="P93" s="128" t="s">
        <v>285</v>
      </c>
      <c r="Q93" s="126"/>
      <c r="R93" s="126"/>
      <c r="S93" s="126"/>
      <c r="T93" s="126"/>
      <c r="U93" s="126"/>
      <c r="V93" s="126" t="s">
        <v>286</v>
      </c>
      <c r="W93" s="126" t="s">
        <v>287</v>
      </c>
      <c r="X93" s="126" t="s">
        <v>288</v>
      </c>
      <c r="Y93" s="387" t="s">
        <v>289</v>
      </c>
      <c r="Z93" s="438" t="s">
        <v>289</v>
      </c>
    </row>
    <row r="94" spans="1:26" ht="23.15" customHeight="1" x14ac:dyDescent="0.3">
      <c r="A94" s="775" t="s">
        <v>318</v>
      </c>
      <c r="B94" s="776"/>
      <c r="C94" s="226"/>
      <c r="D94" s="226"/>
      <c r="E94" s="226"/>
      <c r="F94" s="226"/>
      <c r="G94" s="226"/>
      <c r="H94" s="226"/>
      <c r="I94" s="226"/>
      <c r="J94" s="226"/>
      <c r="K94" s="226"/>
      <c r="L94" s="226"/>
      <c r="M94" s="226"/>
      <c r="N94" s="226"/>
      <c r="O94" s="226"/>
      <c r="P94" s="226"/>
      <c r="Q94" s="226"/>
      <c r="R94" s="226"/>
      <c r="S94" s="226"/>
      <c r="T94" s="226"/>
      <c r="U94" s="226"/>
      <c r="V94" s="226"/>
      <c r="W94" s="226"/>
      <c r="X94" s="193">
        <f>SUM(E94:W94)</f>
        <v>0</v>
      </c>
      <c r="Y94" s="388">
        <f>D94-C94</f>
        <v>0</v>
      </c>
      <c r="Z94" s="439" t="e">
        <f t="shared" ref="Z94:Z99" si="14">Y94/C94</f>
        <v>#DIV/0!</v>
      </c>
    </row>
    <row r="95" spans="1:26" ht="23.15" customHeight="1" x14ac:dyDescent="0.3">
      <c r="A95" s="635" t="s">
        <v>319</v>
      </c>
      <c r="B95" s="133"/>
      <c r="C95" s="225"/>
      <c r="D95" s="225"/>
      <c r="E95" s="225"/>
      <c r="F95" s="225"/>
      <c r="G95" s="225"/>
      <c r="H95" s="225"/>
      <c r="I95" s="225"/>
      <c r="J95" s="225"/>
      <c r="K95" s="225"/>
      <c r="L95" s="225"/>
      <c r="M95" s="225"/>
      <c r="N95" s="225"/>
      <c r="O95" s="225"/>
      <c r="P95" s="225"/>
      <c r="Q95" s="225"/>
      <c r="R95" s="225"/>
      <c r="S95" s="225"/>
      <c r="T95" s="225"/>
      <c r="U95" s="225"/>
      <c r="V95" s="225"/>
      <c r="W95" s="225"/>
      <c r="X95" s="192">
        <f>SUM(E95:W95)</f>
        <v>0</v>
      </c>
      <c r="Y95" s="388">
        <f>D95-C95</f>
        <v>0</v>
      </c>
      <c r="Z95" s="439" t="e">
        <f t="shared" si="14"/>
        <v>#DIV/0!</v>
      </c>
    </row>
    <row r="96" spans="1:26" ht="23.15" customHeight="1" x14ac:dyDescent="0.3">
      <c r="A96" s="775" t="s">
        <v>320</v>
      </c>
      <c r="B96" s="776"/>
      <c r="C96" s="225"/>
      <c r="D96" s="225"/>
      <c r="E96" s="225"/>
      <c r="F96" s="225"/>
      <c r="G96" s="225"/>
      <c r="H96" s="225"/>
      <c r="I96" s="225"/>
      <c r="J96" s="225"/>
      <c r="K96" s="225"/>
      <c r="L96" s="225"/>
      <c r="M96" s="225"/>
      <c r="N96" s="225"/>
      <c r="O96" s="225"/>
      <c r="P96" s="225"/>
      <c r="Q96" s="225"/>
      <c r="R96" s="225"/>
      <c r="S96" s="225"/>
      <c r="T96" s="225"/>
      <c r="U96" s="225"/>
      <c r="V96" s="225"/>
      <c r="W96" s="225"/>
      <c r="X96" s="192">
        <f>SUM(E96:W96)</f>
        <v>0</v>
      </c>
      <c r="Y96" s="388">
        <f>D96-C96</f>
        <v>0</v>
      </c>
      <c r="Z96" s="439" t="e">
        <f t="shared" si="14"/>
        <v>#DIV/0!</v>
      </c>
    </row>
    <row r="97" spans="1:26" ht="23.15" customHeight="1" x14ac:dyDescent="0.3">
      <c r="A97" s="775" t="s">
        <v>321</v>
      </c>
      <c r="B97" s="776"/>
      <c r="C97" s="225"/>
      <c r="D97" s="225"/>
      <c r="E97" s="225"/>
      <c r="F97" s="225"/>
      <c r="G97" s="225"/>
      <c r="H97" s="225"/>
      <c r="I97" s="225"/>
      <c r="J97" s="225"/>
      <c r="K97" s="225"/>
      <c r="L97" s="225"/>
      <c r="M97" s="225"/>
      <c r="N97" s="225"/>
      <c r="O97" s="225"/>
      <c r="P97" s="225"/>
      <c r="Q97" s="225"/>
      <c r="R97" s="225"/>
      <c r="S97" s="225"/>
      <c r="T97" s="225"/>
      <c r="U97" s="225"/>
      <c r="V97" s="225"/>
      <c r="W97" s="225"/>
      <c r="X97" s="192">
        <f>SUM(E97:W97)</f>
        <v>0</v>
      </c>
      <c r="Y97" s="388">
        <f>D97-C97</f>
        <v>0</v>
      </c>
      <c r="Z97" s="439" t="e">
        <f t="shared" si="14"/>
        <v>#DIV/0!</v>
      </c>
    </row>
    <row r="98" spans="1:26" ht="23.15" customHeight="1" x14ac:dyDescent="0.3">
      <c r="A98" s="635" t="s">
        <v>322</v>
      </c>
      <c r="B98" s="133"/>
      <c r="C98" s="225"/>
      <c r="D98" s="225"/>
      <c r="E98" s="225"/>
      <c r="F98" s="225"/>
      <c r="G98" s="225"/>
      <c r="H98" s="225"/>
      <c r="I98" s="225"/>
      <c r="J98" s="225"/>
      <c r="K98" s="225"/>
      <c r="L98" s="225"/>
      <c r="M98" s="225"/>
      <c r="N98" s="225"/>
      <c r="O98" s="225"/>
      <c r="P98" s="225"/>
      <c r="Q98" s="225"/>
      <c r="R98" s="225"/>
      <c r="S98" s="225"/>
      <c r="T98" s="225"/>
      <c r="U98" s="225"/>
      <c r="V98" s="225"/>
      <c r="W98" s="225"/>
      <c r="X98" s="192">
        <f>SUM(E98:W98)</f>
        <v>0</v>
      </c>
      <c r="Y98" s="388">
        <f>D98-C98</f>
        <v>0</v>
      </c>
      <c r="Z98" s="439" t="e">
        <f t="shared" si="14"/>
        <v>#DIV/0!</v>
      </c>
    </row>
    <row r="99" spans="1:26" ht="23.15" customHeight="1" thickBot="1" x14ac:dyDescent="0.35">
      <c r="A99" s="784" t="s">
        <v>323</v>
      </c>
      <c r="B99" s="785"/>
      <c r="C99" s="392">
        <f>SUM(C94:C98)</f>
        <v>0</v>
      </c>
      <c r="D99" s="392">
        <f t="shared" ref="D99:Y99" si="15">SUM(D94:D98)</f>
        <v>0</v>
      </c>
      <c r="E99" s="392">
        <f t="shared" si="15"/>
        <v>0</v>
      </c>
      <c r="F99" s="392">
        <f t="shared" si="15"/>
        <v>0</v>
      </c>
      <c r="G99" s="392">
        <f t="shared" si="15"/>
        <v>0</v>
      </c>
      <c r="H99" s="392">
        <f t="shared" si="15"/>
        <v>0</v>
      </c>
      <c r="I99" s="392">
        <f t="shared" si="15"/>
        <v>0</v>
      </c>
      <c r="J99" s="392">
        <f t="shared" si="15"/>
        <v>0</v>
      </c>
      <c r="K99" s="392">
        <f t="shared" si="15"/>
        <v>0</v>
      </c>
      <c r="L99" s="392">
        <f t="shared" si="15"/>
        <v>0</v>
      </c>
      <c r="M99" s="392">
        <f t="shared" si="15"/>
        <v>0</v>
      </c>
      <c r="N99" s="392">
        <f t="shared" si="15"/>
        <v>0</v>
      </c>
      <c r="O99" s="392">
        <f t="shared" si="15"/>
        <v>0</v>
      </c>
      <c r="P99" s="392">
        <f t="shared" si="15"/>
        <v>0</v>
      </c>
      <c r="Q99" s="392">
        <f t="shared" si="15"/>
        <v>0</v>
      </c>
      <c r="R99" s="392">
        <f t="shared" si="15"/>
        <v>0</v>
      </c>
      <c r="S99" s="392">
        <f t="shared" si="15"/>
        <v>0</v>
      </c>
      <c r="T99" s="392">
        <f t="shared" si="15"/>
        <v>0</v>
      </c>
      <c r="U99" s="392">
        <f t="shared" si="15"/>
        <v>0</v>
      </c>
      <c r="V99" s="392">
        <f t="shared" si="15"/>
        <v>0</v>
      </c>
      <c r="W99" s="392">
        <f t="shared" si="15"/>
        <v>0</v>
      </c>
      <c r="X99" s="392">
        <f t="shared" si="15"/>
        <v>0</v>
      </c>
      <c r="Y99" s="393">
        <f t="shared" si="15"/>
        <v>0</v>
      </c>
      <c r="Z99" s="440" t="e">
        <f t="shared" si="14"/>
        <v>#DIV/0!</v>
      </c>
    </row>
    <row r="101" spans="1:26" ht="15.5" x14ac:dyDescent="0.35">
      <c r="A101" s="31"/>
      <c r="B101" s="31"/>
      <c r="C101" s="31"/>
      <c r="D101" s="31"/>
      <c r="E101" s="31"/>
      <c r="F101" s="31"/>
      <c r="G101" s="31"/>
      <c r="H101" s="31"/>
      <c r="I101" s="31"/>
      <c r="J101" s="31"/>
      <c r="K101" s="31"/>
      <c r="L101" s="31"/>
      <c r="M101" s="31"/>
      <c r="N101" s="31"/>
      <c r="O101" s="31"/>
      <c r="P101" s="31"/>
      <c r="Q101" s="31"/>
      <c r="R101" s="31"/>
      <c r="S101" s="6"/>
      <c r="T101" s="6"/>
      <c r="U101" s="6"/>
    </row>
    <row r="102" spans="1:26" ht="14.5" thickBot="1" x14ac:dyDescent="0.35">
      <c r="A102" s="400" t="s">
        <v>324</v>
      </c>
      <c r="B102" s="400"/>
    </row>
    <row r="103" spans="1:26" ht="27" customHeight="1" x14ac:dyDescent="0.3">
      <c r="A103" s="378"/>
      <c r="B103" s="379"/>
      <c r="C103" s="380" t="s">
        <v>187</v>
      </c>
      <c r="D103" s="380" t="s">
        <v>187</v>
      </c>
      <c r="E103" s="380" t="s">
        <v>52</v>
      </c>
      <c r="F103" s="380" t="s">
        <v>52</v>
      </c>
      <c r="G103" s="380" t="s">
        <v>52</v>
      </c>
      <c r="H103" s="380" t="s">
        <v>52</v>
      </c>
      <c r="I103" s="380" t="s">
        <v>52</v>
      </c>
      <c r="J103" s="380" t="s">
        <v>264</v>
      </c>
      <c r="K103" s="381" t="s">
        <v>203</v>
      </c>
      <c r="L103" s="381" t="s">
        <v>203</v>
      </c>
      <c r="M103" s="380" t="s">
        <v>265</v>
      </c>
      <c r="N103" s="381" t="s">
        <v>265</v>
      </c>
      <c r="O103" s="381" t="s">
        <v>206</v>
      </c>
      <c r="P103" s="382" t="s">
        <v>266</v>
      </c>
      <c r="Q103" s="380" t="s">
        <v>95</v>
      </c>
      <c r="R103" s="380" t="s">
        <v>267</v>
      </c>
      <c r="S103" s="380" t="s">
        <v>205</v>
      </c>
      <c r="T103" s="380" t="s">
        <v>207</v>
      </c>
      <c r="U103" s="381" t="s">
        <v>268</v>
      </c>
      <c r="V103" s="381" t="s">
        <v>269</v>
      </c>
      <c r="W103" s="380" t="s">
        <v>259</v>
      </c>
      <c r="X103" s="380" t="s">
        <v>187</v>
      </c>
      <c r="Y103" s="383" t="s">
        <v>187</v>
      </c>
      <c r="Z103" s="436" t="s">
        <v>270</v>
      </c>
    </row>
    <row r="104" spans="1:26" x14ac:dyDescent="0.3">
      <c r="A104" s="384"/>
      <c r="B104" s="9"/>
      <c r="C104" s="124" t="s">
        <v>272</v>
      </c>
      <c r="D104" s="124" t="s">
        <v>272</v>
      </c>
      <c r="E104" s="124" t="s">
        <v>57</v>
      </c>
      <c r="F104" s="124" t="s">
        <v>57</v>
      </c>
      <c r="G104" s="124" t="s">
        <v>61</v>
      </c>
      <c r="H104" s="124" t="s">
        <v>64</v>
      </c>
      <c r="I104" s="124" t="s">
        <v>62</v>
      </c>
      <c r="J104" s="124" t="s">
        <v>51</v>
      </c>
      <c r="K104" s="124" t="s">
        <v>56</v>
      </c>
      <c r="L104" s="124" t="s">
        <v>273</v>
      </c>
      <c r="M104" s="124" t="s">
        <v>56</v>
      </c>
      <c r="N104" s="124" t="s">
        <v>274</v>
      </c>
      <c r="O104" s="124" t="s">
        <v>56</v>
      </c>
      <c r="P104" s="125" t="s">
        <v>275</v>
      </c>
      <c r="Q104" s="124" t="s">
        <v>56</v>
      </c>
      <c r="R104" s="124" t="s">
        <v>276</v>
      </c>
      <c r="S104" s="124" t="s">
        <v>56</v>
      </c>
      <c r="T104" s="124" t="s">
        <v>56</v>
      </c>
      <c r="U104" s="124" t="s">
        <v>56</v>
      </c>
      <c r="V104" s="124" t="s">
        <v>277</v>
      </c>
      <c r="W104" s="124" t="s">
        <v>278</v>
      </c>
      <c r="X104" s="124" t="s">
        <v>279</v>
      </c>
      <c r="Y104" s="385" t="s">
        <v>272</v>
      </c>
      <c r="Z104" s="437" t="s">
        <v>272</v>
      </c>
    </row>
    <row r="105" spans="1:26" ht="21" x14ac:dyDescent="0.3">
      <c r="A105" s="386"/>
      <c r="B105" s="132"/>
      <c r="C105" s="126" t="s">
        <v>281</v>
      </c>
      <c r="D105" s="126" t="s">
        <v>282</v>
      </c>
      <c r="E105" s="126" t="s">
        <v>283</v>
      </c>
      <c r="F105" s="126" t="s">
        <v>284</v>
      </c>
      <c r="G105" s="126"/>
      <c r="H105" s="126"/>
      <c r="I105" s="126"/>
      <c r="J105" s="126" t="s">
        <v>56</v>
      </c>
      <c r="K105" s="127"/>
      <c r="L105" s="127"/>
      <c r="M105" s="127"/>
      <c r="N105" s="127"/>
      <c r="O105" s="127"/>
      <c r="P105" s="128" t="s">
        <v>285</v>
      </c>
      <c r="Q105" s="126"/>
      <c r="R105" s="126"/>
      <c r="S105" s="126"/>
      <c r="T105" s="126"/>
      <c r="U105" s="126"/>
      <c r="V105" s="126" t="s">
        <v>286</v>
      </c>
      <c r="W105" s="126" t="s">
        <v>287</v>
      </c>
      <c r="X105" s="126" t="s">
        <v>288</v>
      </c>
      <c r="Y105" s="387" t="s">
        <v>289</v>
      </c>
      <c r="Z105" s="438" t="s">
        <v>289</v>
      </c>
    </row>
    <row r="106" spans="1:26" ht="23.15" customHeight="1" x14ac:dyDescent="0.3">
      <c r="A106" s="398" t="s">
        <v>325</v>
      </c>
      <c r="B106" s="135"/>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193">
        <f>SUM(E106:W106)</f>
        <v>0</v>
      </c>
      <c r="Y106" s="388">
        <f>D106-C106</f>
        <v>0</v>
      </c>
      <c r="Z106" s="439" t="e">
        <f>Y106/C106</f>
        <v>#DIV/0!</v>
      </c>
    </row>
    <row r="107" spans="1:26" ht="23.15" customHeight="1" x14ac:dyDescent="0.3">
      <c r="A107" s="402" t="s">
        <v>326</v>
      </c>
      <c r="B107" s="136"/>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192">
        <f>SUM(E107:W107)</f>
        <v>0</v>
      </c>
      <c r="Y107" s="388">
        <f>D107-C107</f>
        <v>0</v>
      </c>
      <c r="Z107" s="439" t="e">
        <f>Y107/C107</f>
        <v>#DIV/0!</v>
      </c>
    </row>
    <row r="108" spans="1:26" ht="23.15" customHeight="1" x14ac:dyDescent="0.3">
      <c r="A108" s="402" t="s">
        <v>327</v>
      </c>
      <c r="B108" s="136"/>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192">
        <f>SUM(E108:W108)</f>
        <v>0</v>
      </c>
      <c r="Y108" s="388">
        <f>D108-C108</f>
        <v>0</v>
      </c>
      <c r="Z108" s="439" t="e">
        <f>Y108/C108</f>
        <v>#DIV/0!</v>
      </c>
    </row>
    <row r="109" spans="1:26" ht="27" customHeight="1" thickBot="1" x14ac:dyDescent="0.35">
      <c r="A109" s="784" t="s">
        <v>328</v>
      </c>
      <c r="B109" s="785"/>
      <c r="C109" s="392">
        <f t="shared" ref="C109:X109" si="16">SUM(C106:C108)</f>
        <v>0</v>
      </c>
      <c r="D109" s="392">
        <f t="shared" si="16"/>
        <v>0</v>
      </c>
      <c r="E109" s="392">
        <f t="shared" si="16"/>
        <v>0</v>
      </c>
      <c r="F109" s="392">
        <f>SUM(F106:F108)</f>
        <v>0</v>
      </c>
      <c r="G109" s="392">
        <f t="shared" si="16"/>
        <v>0</v>
      </c>
      <c r="H109" s="392">
        <f t="shared" si="16"/>
        <v>0</v>
      </c>
      <c r="I109" s="392">
        <f t="shared" si="16"/>
        <v>0</v>
      </c>
      <c r="J109" s="392">
        <f t="shared" si="16"/>
        <v>0</v>
      </c>
      <c r="K109" s="392">
        <f t="shared" si="16"/>
        <v>0</v>
      </c>
      <c r="L109" s="392">
        <f t="shared" si="16"/>
        <v>0</v>
      </c>
      <c r="M109" s="392">
        <f t="shared" si="16"/>
        <v>0</v>
      </c>
      <c r="N109" s="392">
        <f t="shared" si="16"/>
        <v>0</v>
      </c>
      <c r="O109" s="392">
        <f t="shared" si="16"/>
        <v>0</v>
      </c>
      <c r="P109" s="392">
        <f t="shared" si="16"/>
        <v>0</v>
      </c>
      <c r="Q109" s="392">
        <f t="shared" si="16"/>
        <v>0</v>
      </c>
      <c r="R109" s="392">
        <f t="shared" si="16"/>
        <v>0</v>
      </c>
      <c r="S109" s="392">
        <f t="shared" si="16"/>
        <v>0</v>
      </c>
      <c r="T109" s="392">
        <f t="shared" si="16"/>
        <v>0</v>
      </c>
      <c r="U109" s="392">
        <f t="shared" si="16"/>
        <v>0</v>
      </c>
      <c r="V109" s="392">
        <f t="shared" si="16"/>
        <v>0</v>
      </c>
      <c r="W109" s="392">
        <f t="shared" si="16"/>
        <v>0</v>
      </c>
      <c r="X109" s="392">
        <f t="shared" si="16"/>
        <v>0</v>
      </c>
      <c r="Y109" s="393">
        <f>SUM(Y106:Y108)</f>
        <v>0</v>
      </c>
      <c r="Z109" s="440" t="e">
        <f>Y109/C109</f>
        <v>#DIV/0!</v>
      </c>
    </row>
    <row r="110" spans="1:26" ht="15.75" customHeight="1" x14ac:dyDescent="0.3">
      <c r="A110" s="154"/>
      <c r="B110" s="154"/>
      <c r="C110" s="401"/>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row>
    <row r="112" spans="1:26" ht="14.5" thickBot="1" x14ac:dyDescent="0.35">
      <c r="A112" s="400" t="s">
        <v>329</v>
      </c>
      <c r="B112" s="400"/>
    </row>
    <row r="113" spans="1:26" ht="27" customHeight="1" x14ac:dyDescent="0.3">
      <c r="A113" s="378"/>
      <c r="B113" s="379"/>
      <c r="C113" s="380" t="s">
        <v>187</v>
      </c>
      <c r="D113" s="380" t="s">
        <v>187</v>
      </c>
      <c r="E113" s="380" t="s">
        <v>52</v>
      </c>
      <c r="F113" s="380" t="s">
        <v>52</v>
      </c>
      <c r="G113" s="380" t="s">
        <v>52</v>
      </c>
      <c r="H113" s="380" t="s">
        <v>52</v>
      </c>
      <c r="I113" s="380" t="s">
        <v>52</v>
      </c>
      <c r="J113" s="380" t="s">
        <v>264</v>
      </c>
      <c r="K113" s="381" t="s">
        <v>203</v>
      </c>
      <c r="L113" s="381" t="s">
        <v>203</v>
      </c>
      <c r="M113" s="380" t="s">
        <v>265</v>
      </c>
      <c r="N113" s="381" t="s">
        <v>265</v>
      </c>
      <c r="O113" s="381" t="s">
        <v>206</v>
      </c>
      <c r="P113" s="382" t="s">
        <v>266</v>
      </c>
      <c r="Q113" s="380" t="s">
        <v>95</v>
      </c>
      <c r="R113" s="380" t="s">
        <v>267</v>
      </c>
      <c r="S113" s="380" t="s">
        <v>205</v>
      </c>
      <c r="T113" s="380" t="s">
        <v>207</v>
      </c>
      <c r="U113" s="381" t="s">
        <v>268</v>
      </c>
      <c r="V113" s="381" t="s">
        <v>269</v>
      </c>
      <c r="W113" s="380" t="s">
        <v>259</v>
      </c>
      <c r="X113" s="380" t="s">
        <v>187</v>
      </c>
      <c r="Y113" s="383" t="s">
        <v>187</v>
      </c>
      <c r="Z113" s="436" t="s">
        <v>270</v>
      </c>
    </row>
    <row r="114" spans="1:26" x14ac:dyDescent="0.3">
      <c r="A114" s="384"/>
      <c r="B114" s="9"/>
      <c r="C114" s="124" t="s">
        <v>272</v>
      </c>
      <c r="D114" s="124" t="s">
        <v>272</v>
      </c>
      <c r="E114" s="124" t="s">
        <v>57</v>
      </c>
      <c r="F114" s="124" t="s">
        <v>57</v>
      </c>
      <c r="G114" s="124" t="s">
        <v>61</v>
      </c>
      <c r="H114" s="124" t="s">
        <v>64</v>
      </c>
      <c r="I114" s="124" t="s">
        <v>62</v>
      </c>
      <c r="J114" s="124" t="s">
        <v>51</v>
      </c>
      <c r="K114" s="124" t="s">
        <v>56</v>
      </c>
      <c r="L114" s="124" t="s">
        <v>273</v>
      </c>
      <c r="M114" s="124" t="s">
        <v>56</v>
      </c>
      <c r="N114" s="124" t="s">
        <v>274</v>
      </c>
      <c r="O114" s="124" t="s">
        <v>56</v>
      </c>
      <c r="P114" s="125" t="s">
        <v>275</v>
      </c>
      <c r="Q114" s="124" t="s">
        <v>56</v>
      </c>
      <c r="R114" s="124" t="s">
        <v>276</v>
      </c>
      <c r="S114" s="124" t="s">
        <v>56</v>
      </c>
      <c r="T114" s="124" t="s">
        <v>56</v>
      </c>
      <c r="U114" s="124" t="s">
        <v>56</v>
      </c>
      <c r="V114" s="124" t="s">
        <v>277</v>
      </c>
      <c r="W114" s="124" t="s">
        <v>278</v>
      </c>
      <c r="X114" s="124" t="s">
        <v>279</v>
      </c>
      <c r="Y114" s="385" t="s">
        <v>272</v>
      </c>
      <c r="Z114" s="437" t="s">
        <v>272</v>
      </c>
    </row>
    <row r="115" spans="1:26" ht="21" x14ac:dyDescent="0.3">
      <c r="A115" s="386"/>
      <c r="B115" s="132"/>
      <c r="C115" s="126" t="s">
        <v>281</v>
      </c>
      <c r="D115" s="126" t="s">
        <v>282</v>
      </c>
      <c r="E115" s="126" t="s">
        <v>283</v>
      </c>
      <c r="F115" s="126" t="s">
        <v>284</v>
      </c>
      <c r="G115" s="126"/>
      <c r="H115" s="126"/>
      <c r="I115" s="126"/>
      <c r="J115" s="126" t="s">
        <v>56</v>
      </c>
      <c r="K115" s="127"/>
      <c r="L115" s="127"/>
      <c r="M115" s="127"/>
      <c r="N115" s="127"/>
      <c r="O115" s="127"/>
      <c r="P115" s="128" t="s">
        <v>285</v>
      </c>
      <c r="Q115" s="126"/>
      <c r="R115" s="126"/>
      <c r="S115" s="126"/>
      <c r="T115" s="126"/>
      <c r="U115" s="126"/>
      <c r="V115" s="126" t="s">
        <v>286</v>
      </c>
      <c r="W115" s="126" t="s">
        <v>287</v>
      </c>
      <c r="X115" s="126" t="s">
        <v>288</v>
      </c>
      <c r="Y115" s="387" t="s">
        <v>289</v>
      </c>
      <c r="Z115" s="438" t="s">
        <v>289</v>
      </c>
    </row>
    <row r="116" spans="1:26" ht="33" customHeight="1" x14ac:dyDescent="0.3">
      <c r="A116" s="775" t="s">
        <v>330</v>
      </c>
      <c r="B116" s="776"/>
      <c r="C116" s="226"/>
      <c r="D116" s="226"/>
      <c r="E116" s="226"/>
      <c r="F116" s="226"/>
      <c r="G116" s="226"/>
      <c r="H116" s="226"/>
      <c r="I116" s="226"/>
      <c r="J116" s="226"/>
      <c r="K116" s="226"/>
      <c r="L116" s="226"/>
      <c r="M116" s="226"/>
      <c r="N116" s="226"/>
      <c r="O116" s="226"/>
      <c r="P116" s="226"/>
      <c r="Q116" s="226"/>
      <c r="R116" s="226"/>
      <c r="S116" s="226"/>
      <c r="T116" s="226"/>
      <c r="U116" s="226"/>
      <c r="V116" s="225"/>
      <c r="W116" s="225"/>
      <c r="X116" s="193">
        <f>SUM(E116:W116)</f>
        <v>0</v>
      </c>
      <c r="Y116" s="388">
        <f>D116-C116</f>
        <v>0</v>
      </c>
      <c r="Z116" s="439" t="e">
        <f>Y116/C116</f>
        <v>#DIV/0!</v>
      </c>
    </row>
    <row r="117" spans="1:26" ht="24.75" customHeight="1" x14ac:dyDescent="0.3">
      <c r="A117" s="775" t="s">
        <v>331</v>
      </c>
      <c r="B117" s="776"/>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192">
        <f>SUM(E117:W117)</f>
        <v>0</v>
      </c>
      <c r="Y117" s="389">
        <f>D117-C117</f>
        <v>0</v>
      </c>
      <c r="Z117" s="439" t="e">
        <f>Y117/C117</f>
        <v>#DIV/0!</v>
      </c>
    </row>
    <row r="118" spans="1:26" ht="26.25" customHeight="1" thickBot="1" x14ac:dyDescent="0.35">
      <c r="A118" s="784" t="s">
        <v>332</v>
      </c>
      <c r="B118" s="785"/>
      <c r="C118" s="392">
        <f t="shared" ref="C118:Y118" si="17">SUM(C116:C117)</f>
        <v>0</v>
      </c>
      <c r="D118" s="392">
        <f t="shared" si="17"/>
        <v>0</v>
      </c>
      <c r="E118" s="392">
        <f t="shared" si="17"/>
        <v>0</v>
      </c>
      <c r="F118" s="392">
        <f t="shared" si="17"/>
        <v>0</v>
      </c>
      <c r="G118" s="392">
        <f t="shared" si="17"/>
        <v>0</v>
      </c>
      <c r="H118" s="392">
        <f>SUM(H116:H117)</f>
        <v>0</v>
      </c>
      <c r="I118" s="392">
        <f t="shared" si="17"/>
        <v>0</v>
      </c>
      <c r="J118" s="392">
        <f t="shared" si="17"/>
        <v>0</v>
      </c>
      <c r="K118" s="392">
        <f t="shared" si="17"/>
        <v>0</v>
      </c>
      <c r="L118" s="392">
        <f t="shared" si="17"/>
        <v>0</v>
      </c>
      <c r="M118" s="392">
        <f t="shared" si="17"/>
        <v>0</v>
      </c>
      <c r="N118" s="392">
        <f t="shared" si="17"/>
        <v>0</v>
      </c>
      <c r="O118" s="392">
        <f t="shared" si="17"/>
        <v>0</v>
      </c>
      <c r="P118" s="392">
        <f t="shared" si="17"/>
        <v>0</v>
      </c>
      <c r="Q118" s="392">
        <f t="shared" ref="Q118:W118" si="18">SUM(Q116:Q117)</f>
        <v>0</v>
      </c>
      <c r="R118" s="392">
        <f t="shared" si="18"/>
        <v>0</v>
      </c>
      <c r="S118" s="392">
        <f t="shared" si="18"/>
        <v>0</v>
      </c>
      <c r="T118" s="392">
        <f t="shared" si="18"/>
        <v>0</v>
      </c>
      <c r="U118" s="392">
        <f t="shared" si="18"/>
        <v>0</v>
      </c>
      <c r="V118" s="392">
        <f t="shared" si="18"/>
        <v>0</v>
      </c>
      <c r="W118" s="392">
        <f t="shared" si="18"/>
        <v>0</v>
      </c>
      <c r="X118" s="392">
        <f t="shared" si="17"/>
        <v>0</v>
      </c>
      <c r="Y118" s="393">
        <f t="shared" si="17"/>
        <v>0</v>
      </c>
      <c r="Z118" s="440" t="e">
        <f>Y118/C118</f>
        <v>#DIV/0!</v>
      </c>
    </row>
    <row r="119" spans="1:26" s="6" customFormat="1" ht="15.5" x14ac:dyDescent="0.35">
      <c r="A119" s="6" t="s">
        <v>333</v>
      </c>
    </row>
    <row r="121" spans="1:26" ht="15.75" customHeight="1" x14ac:dyDescent="0.3">
      <c r="A121" s="31"/>
      <c r="B121" s="31"/>
      <c r="I121" s="122"/>
      <c r="J121" s="122"/>
      <c r="K121" s="122"/>
      <c r="L121" s="122"/>
      <c r="M121" s="122"/>
      <c r="N121" s="122"/>
      <c r="O121" s="122"/>
      <c r="P121" s="122"/>
    </row>
    <row r="122" spans="1:26" ht="14.5" thickBot="1" x14ac:dyDescent="0.35">
      <c r="A122" s="403" t="s">
        <v>334</v>
      </c>
      <c r="D122" s="123"/>
      <c r="E122" s="123"/>
      <c r="F122" s="123"/>
      <c r="G122" s="123"/>
      <c r="H122" s="123"/>
      <c r="I122" s="123"/>
      <c r="J122" s="123"/>
      <c r="K122" s="123"/>
      <c r="L122" s="123"/>
      <c r="M122" s="123"/>
      <c r="N122" s="123"/>
      <c r="O122" s="123"/>
      <c r="P122" s="123"/>
      <c r="Q122" s="123"/>
      <c r="R122" s="123"/>
      <c r="S122" s="591"/>
      <c r="T122" s="591"/>
      <c r="U122" s="123"/>
      <c r="V122" s="123"/>
      <c r="W122" s="123"/>
    </row>
    <row r="123" spans="1:26" ht="26" x14ac:dyDescent="0.3">
      <c r="A123" s="378"/>
      <c r="B123" s="379"/>
      <c r="C123" s="380" t="s">
        <v>187</v>
      </c>
      <c r="D123" s="380" t="s">
        <v>187</v>
      </c>
      <c r="E123" s="380" t="s">
        <v>52</v>
      </c>
      <c r="F123" s="380" t="s">
        <v>52</v>
      </c>
      <c r="G123" s="380" t="s">
        <v>52</v>
      </c>
      <c r="H123" s="380" t="s">
        <v>52</v>
      </c>
      <c r="I123" s="380" t="s">
        <v>52</v>
      </c>
      <c r="J123" s="380" t="s">
        <v>264</v>
      </c>
      <c r="K123" s="381" t="s">
        <v>203</v>
      </c>
      <c r="L123" s="381" t="s">
        <v>203</v>
      </c>
      <c r="M123" s="380" t="s">
        <v>265</v>
      </c>
      <c r="N123" s="381" t="s">
        <v>265</v>
      </c>
      <c r="O123" s="381" t="s">
        <v>206</v>
      </c>
      <c r="P123" s="382" t="s">
        <v>266</v>
      </c>
      <c r="Q123" s="380" t="s">
        <v>95</v>
      </c>
      <c r="R123" s="380" t="s">
        <v>267</v>
      </c>
      <c r="S123" s="380" t="s">
        <v>205</v>
      </c>
      <c r="T123" s="380" t="s">
        <v>207</v>
      </c>
      <c r="U123" s="381" t="s">
        <v>268</v>
      </c>
      <c r="V123" s="381" t="s">
        <v>269</v>
      </c>
      <c r="W123" s="380" t="s">
        <v>259</v>
      </c>
      <c r="X123" s="380" t="s">
        <v>187</v>
      </c>
      <c r="Y123" s="383" t="s">
        <v>187</v>
      </c>
      <c r="Z123" s="436" t="s">
        <v>270</v>
      </c>
    </row>
    <row r="124" spans="1:26" x14ac:dyDescent="0.3">
      <c r="A124" s="397"/>
      <c r="C124" s="124" t="s">
        <v>272</v>
      </c>
      <c r="D124" s="124" t="s">
        <v>272</v>
      </c>
      <c r="E124" s="124" t="s">
        <v>57</v>
      </c>
      <c r="F124" s="124" t="s">
        <v>57</v>
      </c>
      <c r="G124" s="124" t="s">
        <v>61</v>
      </c>
      <c r="H124" s="124" t="s">
        <v>64</v>
      </c>
      <c r="I124" s="124" t="s">
        <v>62</v>
      </c>
      <c r="J124" s="124" t="s">
        <v>51</v>
      </c>
      <c r="K124" s="124" t="s">
        <v>56</v>
      </c>
      <c r="L124" s="124" t="s">
        <v>273</v>
      </c>
      <c r="M124" s="124" t="s">
        <v>56</v>
      </c>
      <c r="N124" s="124" t="s">
        <v>274</v>
      </c>
      <c r="O124" s="124" t="s">
        <v>56</v>
      </c>
      <c r="P124" s="125" t="s">
        <v>275</v>
      </c>
      <c r="Q124" s="124" t="s">
        <v>56</v>
      </c>
      <c r="R124" s="124" t="s">
        <v>276</v>
      </c>
      <c r="S124" s="124" t="s">
        <v>56</v>
      </c>
      <c r="T124" s="124" t="s">
        <v>56</v>
      </c>
      <c r="U124" s="124" t="s">
        <v>56</v>
      </c>
      <c r="V124" s="124" t="s">
        <v>277</v>
      </c>
      <c r="W124" s="124" t="s">
        <v>278</v>
      </c>
      <c r="X124" s="124" t="s">
        <v>279</v>
      </c>
      <c r="Y124" s="385" t="s">
        <v>272</v>
      </c>
      <c r="Z124" s="437" t="s">
        <v>272</v>
      </c>
    </row>
    <row r="125" spans="1:26" ht="21" x14ac:dyDescent="0.3">
      <c r="A125" s="398"/>
      <c r="B125" s="135"/>
      <c r="C125" s="126" t="s">
        <v>281</v>
      </c>
      <c r="D125" s="126" t="s">
        <v>282</v>
      </c>
      <c r="E125" s="126" t="s">
        <v>283</v>
      </c>
      <c r="F125" s="126" t="s">
        <v>284</v>
      </c>
      <c r="G125" s="126"/>
      <c r="H125" s="126"/>
      <c r="I125" s="126"/>
      <c r="J125" s="126" t="s">
        <v>56</v>
      </c>
      <c r="K125" s="127"/>
      <c r="L125" s="127"/>
      <c r="M125" s="127"/>
      <c r="N125" s="127"/>
      <c r="O125" s="127"/>
      <c r="P125" s="128" t="s">
        <v>285</v>
      </c>
      <c r="Q125" s="126"/>
      <c r="R125" s="126"/>
      <c r="S125" s="126"/>
      <c r="T125" s="126"/>
      <c r="U125" s="126"/>
      <c r="V125" s="126" t="s">
        <v>286</v>
      </c>
      <c r="W125" s="126" t="s">
        <v>287</v>
      </c>
      <c r="X125" s="126" t="s">
        <v>288</v>
      </c>
      <c r="Y125" s="387" t="s">
        <v>289</v>
      </c>
      <c r="Z125" s="438" t="s">
        <v>289</v>
      </c>
    </row>
    <row r="126" spans="1:26" ht="24" customHeight="1" x14ac:dyDescent="0.3">
      <c r="A126" s="775" t="s">
        <v>335</v>
      </c>
      <c r="B126" s="776"/>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193">
        <f>SUM(E126:W126)</f>
        <v>0</v>
      </c>
      <c r="Y126" s="389">
        <f>D126-C126</f>
        <v>0</v>
      </c>
      <c r="Z126" s="441" t="e">
        <f t="shared" ref="Z126:Z130" si="19">Y126/C126</f>
        <v>#DIV/0!</v>
      </c>
    </row>
    <row r="127" spans="1:26" ht="34.5" customHeight="1" x14ac:dyDescent="0.3">
      <c r="A127" s="635" t="s">
        <v>336</v>
      </c>
      <c r="B127" s="133"/>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193">
        <f>SUM(E127:W127)</f>
        <v>0</v>
      </c>
      <c r="Y127" s="389">
        <f>D127-C127</f>
        <v>0</v>
      </c>
      <c r="Z127" s="441" t="e">
        <f t="shared" si="19"/>
        <v>#DIV/0!</v>
      </c>
    </row>
    <row r="128" spans="1:26" ht="24" customHeight="1" x14ac:dyDescent="0.3">
      <c r="A128" s="775" t="s">
        <v>337</v>
      </c>
      <c r="B128" s="776"/>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193">
        <f>SUM(E128:W128)</f>
        <v>0</v>
      </c>
      <c r="Y128" s="389">
        <f>D128-C128</f>
        <v>0</v>
      </c>
      <c r="Z128" s="441" t="e">
        <f t="shared" si="19"/>
        <v>#DIV/0!</v>
      </c>
    </row>
    <row r="129" spans="1:26" ht="24" customHeight="1" x14ac:dyDescent="0.3">
      <c r="A129" s="775" t="s">
        <v>338</v>
      </c>
      <c r="B129" s="776"/>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193">
        <f>SUM(E129:W129)</f>
        <v>0</v>
      </c>
      <c r="Y129" s="389">
        <f>D129-C129</f>
        <v>0</v>
      </c>
      <c r="Z129" s="441" t="e">
        <f t="shared" si="19"/>
        <v>#DIV/0!</v>
      </c>
    </row>
    <row r="130" spans="1:26" ht="24" customHeight="1" thickBot="1" x14ac:dyDescent="0.35">
      <c r="A130" s="395" t="s">
        <v>339</v>
      </c>
      <c r="B130" s="399"/>
      <c r="C130" s="392">
        <f>SUM(C126:C129)</f>
        <v>0</v>
      </c>
      <c r="D130" s="392">
        <f t="shared" ref="D130:Y130" si="20">SUM(D126:D129)</f>
        <v>0</v>
      </c>
      <c r="E130" s="392">
        <f t="shared" si="20"/>
        <v>0</v>
      </c>
      <c r="F130" s="392">
        <f t="shared" si="20"/>
        <v>0</v>
      </c>
      <c r="G130" s="392">
        <f t="shared" si="20"/>
        <v>0</v>
      </c>
      <c r="H130" s="392">
        <f t="shared" si="20"/>
        <v>0</v>
      </c>
      <c r="I130" s="392">
        <f t="shared" si="20"/>
        <v>0</v>
      </c>
      <c r="J130" s="392">
        <f t="shared" si="20"/>
        <v>0</v>
      </c>
      <c r="K130" s="392">
        <f>SUM(K126:K129)</f>
        <v>0</v>
      </c>
      <c r="L130" s="392">
        <f>SUM(L126:L129)</f>
        <v>0</v>
      </c>
      <c r="M130" s="392">
        <f t="shared" si="20"/>
        <v>0</v>
      </c>
      <c r="N130" s="392">
        <f t="shared" si="20"/>
        <v>0</v>
      </c>
      <c r="O130" s="392">
        <f t="shared" si="20"/>
        <v>0</v>
      </c>
      <c r="P130" s="392">
        <f t="shared" si="20"/>
        <v>0</v>
      </c>
      <c r="Q130" s="392">
        <f t="shared" si="20"/>
        <v>0</v>
      </c>
      <c r="R130" s="392">
        <f t="shared" si="20"/>
        <v>0</v>
      </c>
      <c r="S130" s="392">
        <f t="shared" si="20"/>
        <v>0</v>
      </c>
      <c r="T130" s="392">
        <f t="shared" si="20"/>
        <v>0</v>
      </c>
      <c r="U130" s="392">
        <f t="shared" si="20"/>
        <v>0</v>
      </c>
      <c r="V130" s="392">
        <f t="shared" si="20"/>
        <v>0</v>
      </c>
      <c r="W130" s="392">
        <f t="shared" si="20"/>
        <v>0</v>
      </c>
      <c r="X130" s="392">
        <f t="shared" si="20"/>
        <v>0</v>
      </c>
      <c r="Y130" s="393">
        <f t="shared" si="20"/>
        <v>0</v>
      </c>
      <c r="Z130" s="442" t="e">
        <f t="shared" si="19"/>
        <v>#DIV/0!</v>
      </c>
    </row>
    <row r="131" spans="1:26" x14ac:dyDescent="0.3">
      <c r="A131" s="9"/>
      <c r="B131" s="9"/>
    </row>
    <row r="132" spans="1:26" x14ac:dyDescent="0.3">
      <c r="A132" s="9"/>
      <c r="B132" s="9"/>
    </row>
    <row r="133" spans="1:26" ht="14.5" thickBot="1" x14ac:dyDescent="0.35">
      <c r="A133" s="400" t="s">
        <v>340</v>
      </c>
      <c r="B133" s="400"/>
    </row>
    <row r="134" spans="1:26" ht="27" customHeight="1" x14ac:dyDescent="0.3">
      <c r="A134" s="378"/>
      <c r="B134" s="379"/>
      <c r="C134" s="380" t="s">
        <v>187</v>
      </c>
      <c r="D134" s="380" t="s">
        <v>187</v>
      </c>
      <c r="E134" s="380" t="s">
        <v>52</v>
      </c>
      <c r="F134" s="380" t="s">
        <v>52</v>
      </c>
      <c r="G134" s="380" t="s">
        <v>52</v>
      </c>
      <c r="H134" s="380" t="s">
        <v>52</v>
      </c>
      <c r="I134" s="380" t="s">
        <v>52</v>
      </c>
      <c r="J134" s="380" t="s">
        <v>264</v>
      </c>
      <c r="K134" s="381" t="s">
        <v>203</v>
      </c>
      <c r="L134" s="381" t="s">
        <v>203</v>
      </c>
      <c r="M134" s="380" t="s">
        <v>265</v>
      </c>
      <c r="N134" s="381" t="s">
        <v>265</v>
      </c>
      <c r="O134" s="381" t="s">
        <v>206</v>
      </c>
      <c r="P134" s="382" t="s">
        <v>266</v>
      </c>
      <c r="Q134" s="380" t="s">
        <v>95</v>
      </c>
      <c r="R134" s="380" t="s">
        <v>267</v>
      </c>
      <c r="S134" s="380" t="s">
        <v>205</v>
      </c>
      <c r="T134" s="380" t="s">
        <v>207</v>
      </c>
      <c r="U134" s="381" t="s">
        <v>268</v>
      </c>
      <c r="V134" s="381" t="s">
        <v>269</v>
      </c>
      <c r="W134" s="380" t="s">
        <v>259</v>
      </c>
      <c r="X134" s="380" t="s">
        <v>187</v>
      </c>
      <c r="Y134" s="443" t="s">
        <v>187</v>
      </c>
      <c r="Z134" s="436" t="s">
        <v>270</v>
      </c>
    </row>
    <row r="135" spans="1:26" x14ac:dyDescent="0.3">
      <c r="A135" s="384"/>
      <c r="B135" s="9"/>
      <c r="C135" s="124" t="s">
        <v>272</v>
      </c>
      <c r="D135" s="124" t="s">
        <v>272</v>
      </c>
      <c r="E135" s="124" t="s">
        <v>57</v>
      </c>
      <c r="F135" s="124" t="s">
        <v>57</v>
      </c>
      <c r="G135" s="124" t="s">
        <v>61</v>
      </c>
      <c r="H135" s="124" t="s">
        <v>64</v>
      </c>
      <c r="I135" s="124" t="s">
        <v>62</v>
      </c>
      <c r="J135" s="124" t="s">
        <v>51</v>
      </c>
      <c r="K135" s="124" t="s">
        <v>56</v>
      </c>
      <c r="L135" s="124" t="s">
        <v>273</v>
      </c>
      <c r="M135" s="124" t="s">
        <v>56</v>
      </c>
      <c r="N135" s="124" t="s">
        <v>274</v>
      </c>
      <c r="O135" s="124" t="s">
        <v>56</v>
      </c>
      <c r="P135" s="125" t="s">
        <v>275</v>
      </c>
      <c r="Q135" s="124" t="s">
        <v>56</v>
      </c>
      <c r="R135" s="124" t="s">
        <v>276</v>
      </c>
      <c r="S135" s="124" t="s">
        <v>56</v>
      </c>
      <c r="T135" s="124" t="s">
        <v>56</v>
      </c>
      <c r="U135" s="124" t="s">
        <v>56</v>
      </c>
      <c r="V135" s="124" t="s">
        <v>277</v>
      </c>
      <c r="W135" s="124" t="s">
        <v>278</v>
      </c>
      <c r="X135" s="124" t="s">
        <v>279</v>
      </c>
      <c r="Y135" s="444" t="s">
        <v>272</v>
      </c>
      <c r="Z135" s="437" t="s">
        <v>272</v>
      </c>
    </row>
    <row r="136" spans="1:26" ht="21" x14ac:dyDescent="0.3">
      <c r="A136" s="386"/>
      <c r="B136" s="132"/>
      <c r="C136" s="126" t="s">
        <v>281</v>
      </c>
      <c r="D136" s="126" t="s">
        <v>282</v>
      </c>
      <c r="E136" s="126" t="s">
        <v>283</v>
      </c>
      <c r="F136" s="126" t="s">
        <v>284</v>
      </c>
      <c r="G136" s="126"/>
      <c r="H136" s="126"/>
      <c r="I136" s="126"/>
      <c r="J136" s="126" t="s">
        <v>56</v>
      </c>
      <c r="K136" s="127"/>
      <c r="L136" s="127"/>
      <c r="M136" s="127"/>
      <c r="N136" s="127"/>
      <c r="O136" s="127"/>
      <c r="P136" s="128" t="s">
        <v>285</v>
      </c>
      <c r="Q136" s="126"/>
      <c r="R136" s="126"/>
      <c r="S136" s="126"/>
      <c r="T136" s="126"/>
      <c r="U136" s="126"/>
      <c r="V136" s="126" t="s">
        <v>286</v>
      </c>
      <c r="W136" s="126" t="s">
        <v>287</v>
      </c>
      <c r="X136" s="126" t="s">
        <v>288</v>
      </c>
      <c r="Y136" s="445" t="s">
        <v>289</v>
      </c>
      <c r="Z136" s="438" t="s">
        <v>289</v>
      </c>
    </row>
    <row r="137" spans="1:26" ht="24" customHeight="1" x14ac:dyDescent="0.3">
      <c r="A137" s="781" t="s">
        <v>341</v>
      </c>
      <c r="B137" s="782"/>
      <c r="C137" s="226"/>
      <c r="D137" s="226"/>
      <c r="E137" s="226"/>
      <c r="F137" s="226"/>
      <c r="G137" s="226"/>
      <c r="H137" s="226"/>
      <c r="I137" s="226"/>
      <c r="J137" s="226"/>
      <c r="K137" s="226"/>
      <c r="L137" s="226"/>
      <c r="M137" s="226"/>
      <c r="N137" s="226"/>
      <c r="O137" s="226"/>
      <c r="P137" s="226"/>
      <c r="Q137" s="226"/>
      <c r="R137" s="226"/>
      <c r="S137" s="226"/>
      <c r="T137" s="226"/>
      <c r="U137" s="226"/>
      <c r="V137" s="226"/>
      <c r="W137" s="225"/>
      <c r="X137" s="193">
        <f>SUM(F137:W137)</f>
        <v>0</v>
      </c>
      <c r="Y137" s="446">
        <f t="shared" ref="Y137:Y145" si="21">SUM(E137-D137)</f>
        <v>0</v>
      </c>
      <c r="Z137" s="449" t="e">
        <f>Y137/C137</f>
        <v>#DIV/0!</v>
      </c>
    </row>
    <row r="138" spans="1:26" ht="24" customHeight="1" x14ac:dyDescent="0.3">
      <c r="A138" s="781" t="s">
        <v>342</v>
      </c>
      <c r="B138" s="782"/>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192">
        <f>SUM(F138:W138)</f>
        <v>0</v>
      </c>
      <c r="Y138" s="434">
        <f t="shared" si="21"/>
        <v>0</v>
      </c>
      <c r="Z138" s="449" t="e">
        <f t="shared" ref="Z138:Z153" si="22">Y138/C138</f>
        <v>#DIV/0!</v>
      </c>
    </row>
    <row r="139" spans="1:26" ht="24" customHeight="1" x14ac:dyDescent="0.3">
      <c r="A139" s="632" t="s">
        <v>343</v>
      </c>
      <c r="B139" s="633"/>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192">
        <f>SUM(F139:W139)</f>
        <v>0</v>
      </c>
      <c r="Y139" s="434">
        <f t="shared" si="21"/>
        <v>0</v>
      </c>
      <c r="Z139" s="449" t="e">
        <f t="shared" si="22"/>
        <v>#DIV/0!</v>
      </c>
    </row>
    <row r="140" spans="1:26" ht="24" customHeight="1" x14ac:dyDescent="0.3">
      <c r="A140" s="632" t="s">
        <v>344</v>
      </c>
      <c r="B140" s="633"/>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192">
        <f t="shared" ref="X140:X143" si="23">SUM(F140:W140)</f>
        <v>0</v>
      </c>
      <c r="Y140" s="434">
        <f t="shared" si="21"/>
        <v>0</v>
      </c>
      <c r="Z140" s="449" t="e">
        <f t="shared" si="22"/>
        <v>#DIV/0!</v>
      </c>
    </row>
    <row r="141" spans="1:26" ht="24" customHeight="1" x14ac:dyDescent="0.3">
      <c r="A141" s="632" t="s">
        <v>345</v>
      </c>
      <c r="B141" s="633"/>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192">
        <f t="shared" si="23"/>
        <v>0</v>
      </c>
      <c r="Y141" s="434">
        <f t="shared" si="21"/>
        <v>0</v>
      </c>
      <c r="Z141" s="449" t="e">
        <f t="shared" si="22"/>
        <v>#DIV/0!</v>
      </c>
    </row>
    <row r="142" spans="1:26" ht="24" customHeight="1" x14ac:dyDescent="0.3">
      <c r="A142" s="632" t="s">
        <v>346</v>
      </c>
      <c r="B142" s="633"/>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192">
        <f t="shared" si="23"/>
        <v>0</v>
      </c>
      <c r="Y142" s="434">
        <f t="shared" si="21"/>
        <v>0</v>
      </c>
      <c r="Z142" s="449" t="e">
        <f t="shared" si="22"/>
        <v>#DIV/0!</v>
      </c>
    </row>
    <row r="143" spans="1:26" ht="24" customHeight="1" x14ac:dyDescent="0.3">
      <c r="A143" s="632" t="s">
        <v>347</v>
      </c>
      <c r="B143" s="633"/>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192">
        <f t="shared" si="23"/>
        <v>0</v>
      </c>
      <c r="Y143" s="434">
        <f t="shared" si="21"/>
        <v>0</v>
      </c>
      <c r="Z143" s="449" t="e">
        <f t="shared" si="22"/>
        <v>#DIV/0!</v>
      </c>
    </row>
    <row r="144" spans="1:26" ht="24" customHeight="1" x14ac:dyDescent="0.3">
      <c r="A144" s="553" t="s">
        <v>348</v>
      </c>
      <c r="B144" s="554"/>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192">
        <f t="shared" ref="X144:X151" si="24">SUM(F144:W144)</f>
        <v>0</v>
      </c>
      <c r="Y144" s="434">
        <f t="shared" si="21"/>
        <v>0</v>
      </c>
      <c r="Z144" s="449" t="e">
        <f t="shared" si="22"/>
        <v>#DIV/0!</v>
      </c>
    </row>
    <row r="145" spans="1:26" ht="24" customHeight="1" x14ac:dyDescent="0.3">
      <c r="A145" s="553" t="s">
        <v>349</v>
      </c>
      <c r="B145" s="554"/>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192">
        <f t="shared" si="24"/>
        <v>0</v>
      </c>
      <c r="Y145" s="434">
        <f t="shared" si="21"/>
        <v>0</v>
      </c>
      <c r="Z145" s="449" t="e">
        <f t="shared" si="22"/>
        <v>#DIV/0!</v>
      </c>
    </row>
    <row r="146" spans="1:26" ht="24" customHeight="1" x14ac:dyDescent="0.3">
      <c r="A146" s="555"/>
      <c r="B146" s="556"/>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f t="shared" si="24"/>
        <v>0</v>
      </c>
      <c r="Y146" s="447">
        <f t="shared" ref="Y146:Y151" si="25">SUM(E146-D146)</f>
        <v>0</v>
      </c>
      <c r="Z146" s="449" t="e">
        <f t="shared" si="22"/>
        <v>#DIV/0!</v>
      </c>
    </row>
    <row r="147" spans="1:26" ht="24" customHeight="1" x14ac:dyDescent="0.3">
      <c r="A147" s="553" t="s">
        <v>350</v>
      </c>
      <c r="B147" s="554"/>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192">
        <f t="shared" si="24"/>
        <v>0</v>
      </c>
      <c r="Y147" s="434">
        <f t="shared" si="25"/>
        <v>0</v>
      </c>
      <c r="Z147" s="449" t="e">
        <f t="shared" si="22"/>
        <v>#DIV/0!</v>
      </c>
    </row>
    <row r="148" spans="1:26" ht="24" customHeight="1" x14ac:dyDescent="0.3">
      <c r="A148" s="553" t="s">
        <v>351</v>
      </c>
      <c r="B148" s="554"/>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192">
        <f t="shared" si="24"/>
        <v>0</v>
      </c>
      <c r="Y148" s="434">
        <f t="shared" si="25"/>
        <v>0</v>
      </c>
      <c r="Z148" s="449" t="e">
        <f t="shared" si="22"/>
        <v>#DIV/0!</v>
      </c>
    </row>
    <row r="149" spans="1:26" ht="24" customHeight="1" x14ac:dyDescent="0.3">
      <c r="A149" s="557"/>
      <c r="B149" s="558"/>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192">
        <f t="shared" si="24"/>
        <v>0</v>
      </c>
      <c r="Y149" s="434">
        <f t="shared" si="25"/>
        <v>0</v>
      </c>
      <c r="Z149" s="449" t="e">
        <f t="shared" si="22"/>
        <v>#DIV/0!</v>
      </c>
    </row>
    <row r="150" spans="1:26" ht="24" customHeight="1" x14ac:dyDescent="0.3">
      <c r="A150" s="559" t="s">
        <v>352</v>
      </c>
      <c r="B150" s="560"/>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193">
        <f t="shared" si="24"/>
        <v>0</v>
      </c>
      <c r="Y150" s="446">
        <f t="shared" si="25"/>
        <v>0</v>
      </c>
      <c r="Z150" s="449" t="e">
        <f t="shared" si="22"/>
        <v>#DIV/0!</v>
      </c>
    </row>
    <row r="151" spans="1:26" ht="24" customHeight="1" x14ac:dyDescent="0.3">
      <c r="A151" s="781" t="s">
        <v>353</v>
      </c>
      <c r="B151" s="782"/>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192">
        <f t="shared" si="24"/>
        <v>0</v>
      </c>
      <c r="Y151" s="434">
        <f t="shared" si="25"/>
        <v>0</v>
      </c>
      <c r="Z151" s="449" t="e">
        <f t="shared" si="22"/>
        <v>#DIV/0!</v>
      </c>
    </row>
    <row r="152" spans="1:26" ht="24" customHeight="1" x14ac:dyDescent="0.3">
      <c r="A152" s="394" t="s">
        <v>354</v>
      </c>
      <c r="B152" s="134"/>
      <c r="C152" s="192">
        <f t="shared" ref="C152:M152" si="26">SUM(C137:C151)</f>
        <v>0</v>
      </c>
      <c r="D152" s="192">
        <f t="shared" si="26"/>
        <v>0</v>
      </c>
      <c r="E152" s="192">
        <f t="shared" si="26"/>
        <v>0</v>
      </c>
      <c r="F152" s="192">
        <f t="shared" si="26"/>
        <v>0</v>
      </c>
      <c r="G152" s="192">
        <f t="shared" si="26"/>
        <v>0</v>
      </c>
      <c r="H152" s="192">
        <f t="shared" si="26"/>
        <v>0</v>
      </c>
      <c r="I152" s="192">
        <f t="shared" si="26"/>
        <v>0</v>
      </c>
      <c r="J152" s="192">
        <f t="shared" si="26"/>
        <v>0</v>
      </c>
      <c r="K152" s="192">
        <f t="shared" si="26"/>
        <v>0</v>
      </c>
      <c r="L152" s="192">
        <f t="shared" si="26"/>
        <v>0</v>
      </c>
      <c r="M152" s="192">
        <f t="shared" si="26"/>
        <v>0</v>
      </c>
      <c r="N152" s="192">
        <f t="shared" ref="N152:Y152" si="27">SUM(N137:N151)</f>
        <v>0</v>
      </c>
      <c r="O152" s="192">
        <f t="shared" si="27"/>
        <v>0</v>
      </c>
      <c r="P152" s="192">
        <f t="shared" si="27"/>
        <v>0</v>
      </c>
      <c r="Q152" s="192">
        <f t="shared" si="27"/>
        <v>0</v>
      </c>
      <c r="R152" s="192">
        <f t="shared" si="27"/>
        <v>0</v>
      </c>
      <c r="S152" s="192">
        <f t="shared" si="27"/>
        <v>0</v>
      </c>
      <c r="T152" s="192">
        <f t="shared" si="27"/>
        <v>0</v>
      </c>
      <c r="U152" s="192">
        <f t="shared" si="27"/>
        <v>0</v>
      </c>
      <c r="V152" s="192">
        <f t="shared" si="27"/>
        <v>0</v>
      </c>
      <c r="W152" s="192">
        <f t="shared" si="27"/>
        <v>0</v>
      </c>
      <c r="X152" s="192">
        <f t="shared" si="27"/>
        <v>0</v>
      </c>
      <c r="Y152" s="434">
        <f t="shared" si="27"/>
        <v>0</v>
      </c>
      <c r="Z152" s="449" t="e">
        <f t="shared" si="22"/>
        <v>#DIV/0!</v>
      </c>
    </row>
    <row r="153" spans="1:26" ht="24" customHeight="1" thickBot="1" x14ac:dyDescent="0.35">
      <c r="A153" s="395" t="s">
        <v>355</v>
      </c>
      <c r="B153" s="399"/>
      <c r="C153" s="392">
        <f t="shared" ref="C153:M153" si="28">SUM(C152,C130,C118,C109,C99,C87,C75)</f>
        <v>0</v>
      </c>
      <c r="D153" s="392">
        <f t="shared" si="28"/>
        <v>0</v>
      </c>
      <c r="E153" s="392">
        <f t="shared" si="28"/>
        <v>0</v>
      </c>
      <c r="F153" s="392">
        <f t="shared" si="28"/>
        <v>0</v>
      </c>
      <c r="G153" s="392">
        <f t="shared" si="28"/>
        <v>0</v>
      </c>
      <c r="H153" s="392">
        <f t="shared" si="28"/>
        <v>0</v>
      </c>
      <c r="I153" s="392">
        <f t="shared" si="28"/>
        <v>0</v>
      </c>
      <c r="J153" s="392">
        <f t="shared" si="28"/>
        <v>0</v>
      </c>
      <c r="K153" s="392">
        <f t="shared" si="28"/>
        <v>0</v>
      </c>
      <c r="L153" s="392">
        <f t="shared" si="28"/>
        <v>0</v>
      </c>
      <c r="M153" s="392">
        <f t="shared" si="28"/>
        <v>0</v>
      </c>
      <c r="N153" s="392">
        <f t="shared" ref="N153:X153" si="29">SUM(N152,O130,O118,O109,O99,O87,O75)</f>
        <v>0</v>
      </c>
      <c r="O153" s="392">
        <f t="shared" si="29"/>
        <v>0</v>
      </c>
      <c r="P153" s="392">
        <f t="shared" si="29"/>
        <v>0</v>
      </c>
      <c r="Q153" s="392">
        <f t="shared" si="29"/>
        <v>0</v>
      </c>
      <c r="R153" s="392">
        <f t="shared" si="29"/>
        <v>0</v>
      </c>
      <c r="S153" s="392">
        <f t="shared" si="29"/>
        <v>0</v>
      </c>
      <c r="T153" s="392">
        <f t="shared" si="29"/>
        <v>0</v>
      </c>
      <c r="U153" s="392">
        <f t="shared" si="29"/>
        <v>0</v>
      </c>
      <c r="V153" s="392">
        <f t="shared" si="29"/>
        <v>0</v>
      </c>
      <c r="W153" s="392">
        <f t="shared" si="29"/>
        <v>0</v>
      </c>
      <c r="X153" s="392">
        <f t="shared" si="29"/>
        <v>0</v>
      </c>
      <c r="Y153" s="448">
        <f>SUM(Y138:Y152)</f>
        <v>0</v>
      </c>
      <c r="Z153" s="450" t="e">
        <f t="shared" si="22"/>
        <v>#DIV/0!</v>
      </c>
    </row>
    <row r="154" spans="1:26" s="8" customFormat="1" ht="30.75" customHeight="1" x14ac:dyDescent="0.35">
      <c r="A154" s="783" t="s">
        <v>356</v>
      </c>
      <c r="B154" s="783"/>
      <c r="C154" s="783"/>
      <c r="D154" s="783"/>
      <c r="E154" s="783"/>
      <c r="F154" s="783"/>
      <c r="G154" s="783"/>
      <c r="H154" s="783"/>
      <c r="I154" s="783"/>
      <c r="J154" s="783"/>
      <c r="K154" s="783"/>
      <c r="L154" s="783"/>
      <c r="M154" s="783"/>
      <c r="N154" s="783"/>
      <c r="O154" s="783"/>
      <c r="P154" s="783"/>
      <c r="Q154" s="783"/>
      <c r="R154" s="783"/>
      <c r="S154" s="783"/>
      <c r="T154" s="783"/>
      <c r="U154" s="783"/>
      <c r="V154" s="634"/>
      <c r="W154" s="634"/>
      <c r="X154" s="634"/>
      <c r="Y154" s="634"/>
      <c r="Z154" s="634"/>
    </row>
    <row r="156" spans="1:26" ht="15" x14ac:dyDescent="0.3">
      <c r="A156" s="31"/>
      <c r="B156" s="31"/>
      <c r="C156" s="31"/>
      <c r="D156" s="31"/>
      <c r="E156" s="31"/>
      <c r="F156" s="31"/>
      <c r="G156" s="122"/>
      <c r="H156" s="122"/>
      <c r="I156" s="122"/>
      <c r="J156" s="122"/>
      <c r="K156" s="122"/>
      <c r="L156" s="122"/>
      <c r="M156" s="122"/>
      <c r="N156" s="122"/>
      <c r="O156" s="31"/>
      <c r="P156" s="31"/>
      <c r="Q156" s="31"/>
      <c r="R156" s="31"/>
    </row>
    <row r="157" spans="1:26" ht="14.5" thickBot="1" x14ac:dyDescent="0.35">
      <c r="A157" s="400" t="s">
        <v>357</v>
      </c>
      <c r="B157" s="123"/>
      <c r="C157" s="123"/>
      <c r="D157" s="123"/>
      <c r="E157" s="123"/>
      <c r="F157" s="123"/>
      <c r="G157" s="123"/>
      <c r="H157" s="123"/>
      <c r="I157" s="123"/>
      <c r="J157" s="123"/>
      <c r="K157" s="123"/>
      <c r="L157" s="123"/>
      <c r="M157" s="123"/>
      <c r="N157" s="123"/>
      <c r="O157" s="123"/>
      <c r="P157" s="591"/>
      <c r="Q157" s="591"/>
      <c r="R157" s="591"/>
      <c r="S157" s="123"/>
      <c r="T157" s="123"/>
      <c r="U157" s="123"/>
    </row>
    <row r="158" spans="1:26" ht="26" x14ac:dyDescent="0.3">
      <c r="A158" s="378"/>
      <c r="B158" s="404"/>
      <c r="C158" s="380" t="s">
        <v>187</v>
      </c>
      <c r="D158" s="380" t="s">
        <v>187</v>
      </c>
      <c r="E158" s="380" t="s">
        <v>52</v>
      </c>
      <c r="F158" s="380" t="s">
        <v>52</v>
      </c>
      <c r="G158" s="380" t="s">
        <v>52</v>
      </c>
      <c r="H158" s="380" t="s">
        <v>52</v>
      </c>
      <c r="I158" s="380" t="s">
        <v>52</v>
      </c>
      <c r="J158" s="380" t="s">
        <v>264</v>
      </c>
      <c r="K158" s="381" t="s">
        <v>203</v>
      </c>
      <c r="L158" s="381" t="s">
        <v>203</v>
      </c>
      <c r="M158" s="380" t="s">
        <v>265</v>
      </c>
      <c r="N158" s="381" t="s">
        <v>265</v>
      </c>
      <c r="O158" s="381" t="s">
        <v>206</v>
      </c>
      <c r="P158" s="382" t="s">
        <v>266</v>
      </c>
      <c r="Q158" s="380" t="s">
        <v>95</v>
      </c>
      <c r="R158" s="380" t="s">
        <v>358</v>
      </c>
      <c r="S158" s="380" t="s">
        <v>205</v>
      </c>
      <c r="T158" s="380" t="s">
        <v>207</v>
      </c>
      <c r="U158" s="381" t="s">
        <v>268</v>
      </c>
      <c r="V158" s="381" t="s">
        <v>269</v>
      </c>
      <c r="W158" s="380" t="s">
        <v>259</v>
      </c>
      <c r="X158" s="380" t="s">
        <v>187</v>
      </c>
      <c r="Y158" s="383" t="s">
        <v>187</v>
      </c>
      <c r="Z158" s="436" t="s">
        <v>270</v>
      </c>
    </row>
    <row r="159" spans="1:26" x14ac:dyDescent="0.3">
      <c r="A159" s="397"/>
      <c r="B159" s="137"/>
      <c r="C159" s="124" t="s">
        <v>272</v>
      </c>
      <c r="D159" s="124" t="s">
        <v>272</v>
      </c>
      <c r="E159" s="124" t="s">
        <v>57</v>
      </c>
      <c r="F159" s="124" t="s">
        <v>57</v>
      </c>
      <c r="G159" s="124" t="s">
        <v>61</v>
      </c>
      <c r="H159" s="124" t="s">
        <v>64</v>
      </c>
      <c r="I159" s="124" t="s">
        <v>62</v>
      </c>
      <c r="J159" s="124" t="s">
        <v>51</v>
      </c>
      <c r="K159" s="124" t="s">
        <v>56</v>
      </c>
      <c r="L159" s="124" t="s">
        <v>273</v>
      </c>
      <c r="M159" s="124" t="s">
        <v>56</v>
      </c>
      <c r="N159" s="124" t="s">
        <v>274</v>
      </c>
      <c r="O159" s="124" t="s">
        <v>56</v>
      </c>
      <c r="P159" s="125" t="s">
        <v>275</v>
      </c>
      <c r="Q159" s="124" t="s">
        <v>56</v>
      </c>
      <c r="R159" s="124" t="s">
        <v>276</v>
      </c>
      <c r="S159" s="124" t="s">
        <v>56</v>
      </c>
      <c r="T159" s="124" t="s">
        <v>56</v>
      </c>
      <c r="U159" s="124" t="s">
        <v>56</v>
      </c>
      <c r="V159" s="124" t="s">
        <v>277</v>
      </c>
      <c r="W159" s="124" t="s">
        <v>278</v>
      </c>
      <c r="X159" s="124" t="s">
        <v>279</v>
      </c>
      <c r="Y159" s="385" t="s">
        <v>272</v>
      </c>
      <c r="Z159" s="437" t="s">
        <v>272</v>
      </c>
    </row>
    <row r="160" spans="1:26" ht="21" x14ac:dyDescent="0.3">
      <c r="A160" s="398"/>
      <c r="B160" s="135"/>
      <c r="C160" s="126" t="s">
        <v>281</v>
      </c>
      <c r="D160" s="126" t="s">
        <v>282</v>
      </c>
      <c r="E160" s="126" t="s">
        <v>283</v>
      </c>
      <c r="F160" s="126" t="s">
        <v>284</v>
      </c>
      <c r="G160" s="126"/>
      <c r="H160" s="126"/>
      <c r="I160" s="126"/>
      <c r="J160" s="126" t="s">
        <v>56</v>
      </c>
      <c r="K160" s="127"/>
      <c r="L160" s="127"/>
      <c r="M160" s="127"/>
      <c r="N160" s="127"/>
      <c r="O160" s="127"/>
      <c r="P160" s="128" t="s">
        <v>285</v>
      </c>
      <c r="Q160" s="126"/>
      <c r="R160" s="126"/>
      <c r="S160" s="126"/>
      <c r="T160" s="126"/>
      <c r="U160" s="126"/>
      <c r="V160" s="126" t="s">
        <v>286</v>
      </c>
      <c r="W160" s="126" t="s">
        <v>287</v>
      </c>
      <c r="X160" s="126" t="s">
        <v>288</v>
      </c>
      <c r="Y160" s="387" t="s">
        <v>289</v>
      </c>
      <c r="Z160" s="438" t="s">
        <v>289</v>
      </c>
    </row>
    <row r="161" spans="1:26" x14ac:dyDescent="0.3">
      <c r="A161" s="398" t="s">
        <v>185</v>
      </c>
      <c r="B161" s="135"/>
      <c r="C161" s="225"/>
      <c r="D161" s="225"/>
      <c r="E161" s="225"/>
      <c r="F161" s="225"/>
      <c r="G161" s="225"/>
      <c r="H161" s="225"/>
      <c r="I161" s="225"/>
      <c r="J161" s="225"/>
      <c r="K161" s="225"/>
      <c r="L161" s="225"/>
      <c r="M161" s="225"/>
      <c r="N161" s="225"/>
      <c r="O161" s="225"/>
      <c r="P161" s="225"/>
      <c r="Q161" s="225"/>
      <c r="R161" s="225"/>
      <c r="S161" s="225"/>
      <c r="T161" s="225"/>
      <c r="U161" s="225"/>
      <c r="V161" s="225"/>
      <c r="W161" s="225"/>
      <c r="X161" s="192">
        <f>SUM(E161:W161)</f>
        <v>0</v>
      </c>
      <c r="Y161" s="389">
        <f>D161-C161</f>
        <v>0</v>
      </c>
      <c r="Z161" s="441" t="e">
        <f>Y161/C161</f>
        <v>#DIV/0!</v>
      </c>
    </row>
    <row r="162" spans="1:26" x14ac:dyDescent="0.3">
      <c r="A162" s="402" t="s">
        <v>359</v>
      </c>
      <c r="B162" s="136"/>
      <c r="C162" s="225"/>
      <c r="D162" s="225"/>
      <c r="E162" s="225"/>
      <c r="F162" s="225"/>
      <c r="G162" s="225"/>
      <c r="H162" s="225"/>
      <c r="I162" s="225"/>
      <c r="J162" s="225"/>
      <c r="K162" s="225"/>
      <c r="L162" s="225"/>
      <c r="M162" s="225"/>
      <c r="N162" s="225"/>
      <c r="O162" s="225"/>
      <c r="P162" s="225"/>
      <c r="Q162" s="225"/>
      <c r="R162" s="225"/>
      <c r="S162" s="225"/>
      <c r="T162" s="225"/>
      <c r="U162" s="225"/>
      <c r="V162" s="225"/>
      <c r="W162" s="225"/>
      <c r="X162" s="192">
        <f t="shared" ref="X162:X167" si="30">SUM(E162:W162)</f>
        <v>0</v>
      </c>
      <c r="Y162" s="389">
        <f t="shared" ref="Y162:Y168" si="31">D162-C162</f>
        <v>0</v>
      </c>
      <c r="Z162" s="441" t="e">
        <f t="shared" ref="Z162:Z169" si="32">Y162/C162</f>
        <v>#DIV/0!</v>
      </c>
    </row>
    <row r="163" spans="1:26" ht="14.25" customHeight="1" x14ac:dyDescent="0.3">
      <c r="A163" s="402" t="s">
        <v>360</v>
      </c>
      <c r="B163" s="136"/>
      <c r="C163" s="225"/>
      <c r="D163" s="225"/>
      <c r="E163" s="225"/>
      <c r="F163" s="225"/>
      <c r="G163" s="225"/>
      <c r="H163" s="225"/>
      <c r="I163" s="225"/>
      <c r="J163" s="225"/>
      <c r="K163" s="225"/>
      <c r="L163" s="225"/>
      <c r="M163" s="225"/>
      <c r="N163" s="225"/>
      <c r="O163" s="225"/>
      <c r="P163" s="225"/>
      <c r="Q163" s="225"/>
      <c r="R163" s="225"/>
      <c r="S163" s="225"/>
      <c r="T163" s="225"/>
      <c r="U163" s="225"/>
      <c r="V163" s="225"/>
      <c r="W163" s="225"/>
      <c r="X163" s="192">
        <f t="shared" si="30"/>
        <v>0</v>
      </c>
      <c r="Y163" s="389">
        <f t="shared" si="31"/>
        <v>0</v>
      </c>
      <c r="Z163" s="441" t="e">
        <f t="shared" si="32"/>
        <v>#DIV/0!</v>
      </c>
    </row>
    <row r="164" spans="1:26" x14ac:dyDescent="0.3">
      <c r="A164" s="402" t="s">
        <v>361</v>
      </c>
      <c r="B164" s="136"/>
      <c r="C164" s="225"/>
      <c r="D164" s="225"/>
      <c r="E164" s="225"/>
      <c r="F164" s="225"/>
      <c r="G164" s="225"/>
      <c r="H164" s="225"/>
      <c r="I164" s="225"/>
      <c r="J164" s="225"/>
      <c r="K164" s="225"/>
      <c r="L164" s="225"/>
      <c r="M164" s="225"/>
      <c r="N164" s="225"/>
      <c r="O164" s="225"/>
      <c r="P164" s="225"/>
      <c r="Q164" s="225"/>
      <c r="R164" s="225"/>
      <c r="S164" s="225"/>
      <c r="T164" s="225"/>
      <c r="U164" s="225"/>
      <c r="V164" s="225"/>
      <c r="W164" s="225"/>
      <c r="X164" s="192">
        <f t="shared" si="30"/>
        <v>0</v>
      </c>
      <c r="Y164" s="389">
        <f t="shared" si="31"/>
        <v>0</v>
      </c>
      <c r="Z164" s="441" t="e">
        <f t="shared" si="32"/>
        <v>#DIV/0!</v>
      </c>
    </row>
    <row r="165" spans="1:26" x14ac:dyDescent="0.3">
      <c r="A165" s="402" t="s">
        <v>362</v>
      </c>
      <c r="B165" s="136"/>
      <c r="C165" s="225"/>
      <c r="D165" s="225"/>
      <c r="E165" s="225"/>
      <c r="F165" s="225"/>
      <c r="G165" s="225"/>
      <c r="H165" s="225"/>
      <c r="I165" s="225"/>
      <c r="J165" s="225"/>
      <c r="K165" s="225"/>
      <c r="L165" s="225"/>
      <c r="M165" s="225"/>
      <c r="N165" s="225"/>
      <c r="O165" s="225"/>
      <c r="P165" s="225"/>
      <c r="Q165" s="225"/>
      <c r="R165" s="225"/>
      <c r="S165" s="225"/>
      <c r="T165" s="225"/>
      <c r="U165" s="225"/>
      <c r="V165" s="225"/>
      <c r="W165" s="225"/>
      <c r="X165" s="192">
        <f t="shared" si="30"/>
        <v>0</v>
      </c>
      <c r="Y165" s="389">
        <f t="shared" si="31"/>
        <v>0</v>
      </c>
      <c r="Z165" s="441" t="e">
        <f t="shared" si="32"/>
        <v>#DIV/0!</v>
      </c>
    </row>
    <row r="166" spans="1:26" x14ac:dyDescent="0.3">
      <c r="A166" s="402" t="s">
        <v>363</v>
      </c>
      <c r="B166" s="136"/>
      <c r="C166" s="225"/>
      <c r="D166" s="225"/>
      <c r="E166" s="225"/>
      <c r="F166" s="225"/>
      <c r="G166" s="225"/>
      <c r="H166" s="225"/>
      <c r="I166" s="225"/>
      <c r="J166" s="225"/>
      <c r="K166" s="225"/>
      <c r="L166" s="225"/>
      <c r="M166" s="225"/>
      <c r="N166" s="225"/>
      <c r="O166" s="225"/>
      <c r="P166" s="225"/>
      <c r="Q166" s="225"/>
      <c r="R166" s="225"/>
      <c r="S166" s="225"/>
      <c r="T166" s="225"/>
      <c r="U166" s="225"/>
      <c r="V166" s="225"/>
      <c r="W166" s="225"/>
      <c r="X166" s="192">
        <f t="shared" si="30"/>
        <v>0</v>
      </c>
      <c r="Y166" s="389">
        <f t="shared" si="31"/>
        <v>0</v>
      </c>
      <c r="Z166" s="441" t="e">
        <f t="shared" si="32"/>
        <v>#DIV/0!</v>
      </c>
    </row>
    <row r="167" spans="1:26" x14ac:dyDescent="0.3">
      <c r="A167" s="402" t="s">
        <v>364</v>
      </c>
      <c r="B167" s="136"/>
      <c r="C167" s="225"/>
      <c r="D167" s="225"/>
      <c r="E167" s="225"/>
      <c r="F167" s="225"/>
      <c r="G167" s="225"/>
      <c r="H167" s="225"/>
      <c r="I167" s="225"/>
      <c r="J167" s="225"/>
      <c r="K167" s="225"/>
      <c r="L167" s="225"/>
      <c r="M167" s="225"/>
      <c r="N167" s="225"/>
      <c r="O167" s="225"/>
      <c r="P167" s="225"/>
      <c r="Q167" s="225"/>
      <c r="R167" s="225"/>
      <c r="S167" s="225"/>
      <c r="T167" s="225"/>
      <c r="U167" s="225"/>
      <c r="V167" s="225"/>
      <c r="W167" s="225"/>
      <c r="X167" s="192">
        <f t="shared" si="30"/>
        <v>0</v>
      </c>
      <c r="Y167" s="389">
        <f t="shared" si="31"/>
        <v>0</v>
      </c>
      <c r="Z167" s="441" t="e">
        <f t="shared" si="32"/>
        <v>#DIV/0!</v>
      </c>
    </row>
    <row r="168" spans="1:26" x14ac:dyDescent="0.3">
      <c r="A168" s="402" t="s">
        <v>363</v>
      </c>
      <c r="B168" s="136"/>
      <c r="C168" s="225"/>
      <c r="D168" s="225"/>
      <c r="E168" s="225"/>
      <c r="F168" s="225"/>
      <c r="G168" s="225"/>
      <c r="H168" s="225"/>
      <c r="I168" s="225"/>
      <c r="J168" s="225"/>
      <c r="K168" s="225"/>
      <c r="L168" s="225"/>
      <c r="M168" s="225"/>
      <c r="N168" s="225"/>
      <c r="O168" s="225"/>
      <c r="P168" s="225"/>
      <c r="Q168" s="225"/>
      <c r="R168" s="225"/>
      <c r="S168" s="225"/>
      <c r="T168" s="225"/>
      <c r="U168" s="225"/>
      <c r="V168" s="225"/>
      <c r="W168" s="225"/>
      <c r="X168" s="192">
        <f>SUM(E168:W168)</f>
        <v>0</v>
      </c>
      <c r="Y168" s="389">
        <f t="shared" si="31"/>
        <v>0</v>
      </c>
      <c r="Z168" s="441" t="e">
        <f t="shared" si="32"/>
        <v>#DIV/0!</v>
      </c>
    </row>
    <row r="169" spans="1:26" ht="13.5" thickBot="1" x14ac:dyDescent="0.35">
      <c r="A169" s="405" t="s">
        <v>365</v>
      </c>
      <c r="B169" s="406"/>
      <c r="C169" s="407">
        <f>SUM(C161:C168)</f>
        <v>0</v>
      </c>
      <c r="D169" s="407">
        <f t="shared" ref="D169:O169" si="33">SUM(D161:D168)</f>
        <v>0</v>
      </c>
      <c r="E169" s="407">
        <f t="shared" si="33"/>
        <v>0</v>
      </c>
      <c r="F169" s="407">
        <f t="shared" si="33"/>
        <v>0</v>
      </c>
      <c r="G169" s="407">
        <f t="shared" si="33"/>
        <v>0</v>
      </c>
      <c r="H169" s="407">
        <f t="shared" si="33"/>
        <v>0</v>
      </c>
      <c r="I169" s="407">
        <f t="shared" si="33"/>
        <v>0</v>
      </c>
      <c r="J169" s="407">
        <f t="shared" si="33"/>
        <v>0</v>
      </c>
      <c r="K169" s="407">
        <f t="shared" si="33"/>
        <v>0</v>
      </c>
      <c r="L169" s="407">
        <f t="shared" si="33"/>
        <v>0</v>
      </c>
      <c r="M169" s="407">
        <f t="shared" si="33"/>
        <v>0</v>
      </c>
      <c r="N169" s="407">
        <f t="shared" si="33"/>
        <v>0</v>
      </c>
      <c r="O169" s="407">
        <f t="shared" si="33"/>
        <v>0</v>
      </c>
      <c r="P169" s="407">
        <f>SUM(P161:P168)</f>
        <v>0</v>
      </c>
      <c r="Q169" s="407">
        <f t="shared" ref="Q169:W169" si="34">SUM(Q161:Q168)</f>
        <v>0</v>
      </c>
      <c r="R169" s="407">
        <f t="shared" si="34"/>
        <v>0</v>
      </c>
      <c r="S169" s="407">
        <f t="shared" si="34"/>
        <v>0</v>
      </c>
      <c r="T169" s="407">
        <f t="shared" si="34"/>
        <v>0</v>
      </c>
      <c r="U169" s="407">
        <f t="shared" si="34"/>
        <v>0</v>
      </c>
      <c r="V169" s="407">
        <f t="shared" si="34"/>
        <v>0</v>
      </c>
      <c r="W169" s="407">
        <f t="shared" si="34"/>
        <v>0</v>
      </c>
      <c r="X169" s="407">
        <f>SUM(X161:X168)</f>
        <v>0</v>
      </c>
      <c r="Y169" s="408">
        <f>SUM(Y161:Y168)</f>
        <v>0</v>
      </c>
      <c r="Z169" s="442" t="e">
        <f t="shared" si="32"/>
        <v>#DIV/0!</v>
      </c>
    </row>
    <row r="170" spans="1:26" customFormat="1" ht="12.5" x14ac:dyDescent="0.25"/>
    <row r="171" spans="1:26" customFormat="1" thickBot="1" x14ac:dyDescent="0.3"/>
    <row r="172" spans="1:26" ht="24" customHeight="1" x14ac:dyDescent="0.3">
      <c r="A172" s="409" t="s">
        <v>365</v>
      </c>
      <c r="B172" s="410"/>
      <c r="C172" s="411">
        <f>+C169</f>
        <v>0</v>
      </c>
      <c r="D172" s="411">
        <f t="shared" ref="D172:X172" si="35">+D169</f>
        <v>0</v>
      </c>
      <c r="E172" s="411">
        <f t="shared" si="35"/>
        <v>0</v>
      </c>
      <c r="F172" s="411">
        <f t="shared" si="35"/>
        <v>0</v>
      </c>
      <c r="G172" s="411">
        <f t="shared" si="35"/>
        <v>0</v>
      </c>
      <c r="H172" s="411">
        <f t="shared" si="35"/>
        <v>0</v>
      </c>
      <c r="I172" s="411">
        <f t="shared" si="35"/>
        <v>0</v>
      </c>
      <c r="J172" s="411">
        <f t="shared" si="35"/>
        <v>0</v>
      </c>
      <c r="K172" s="411">
        <f>+K169</f>
        <v>0</v>
      </c>
      <c r="L172" s="411">
        <f>+L169</f>
        <v>0</v>
      </c>
      <c r="M172" s="411">
        <f t="shared" si="35"/>
        <v>0</v>
      </c>
      <c r="N172" s="411">
        <f t="shared" si="35"/>
        <v>0</v>
      </c>
      <c r="O172" s="411">
        <f t="shared" si="35"/>
        <v>0</v>
      </c>
      <c r="P172" s="411">
        <f t="shared" si="35"/>
        <v>0</v>
      </c>
      <c r="Q172" s="411">
        <f t="shared" si="35"/>
        <v>0</v>
      </c>
      <c r="R172" s="411">
        <f t="shared" si="35"/>
        <v>0</v>
      </c>
      <c r="S172" s="411">
        <f t="shared" si="35"/>
        <v>0</v>
      </c>
      <c r="T172" s="411">
        <f t="shared" si="35"/>
        <v>0</v>
      </c>
      <c r="U172" s="411">
        <f t="shared" si="35"/>
        <v>0</v>
      </c>
      <c r="V172" s="411">
        <f t="shared" si="35"/>
        <v>0</v>
      </c>
      <c r="W172" s="411">
        <f t="shared" si="35"/>
        <v>0</v>
      </c>
      <c r="X172" s="411">
        <f t="shared" si="35"/>
        <v>0</v>
      </c>
      <c r="Y172" s="412">
        <f>+Y169</f>
        <v>0</v>
      </c>
    </row>
    <row r="173" spans="1:26" ht="24" customHeight="1" x14ac:dyDescent="0.3">
      <c r="A173" s="413" t="s">
        <v>366</v>
      </c>
      <c r="B173" s="139"/>
      <c r="C173" s="192">
        <f>+C153</f>
        <v>0</v>
      </c>
      <c r="D173" s="192">
        <f t="shared" ref="D173:N173" si="36">+D153</f>
        <v>0</v>
      </c>
      <c r="E173" s="192">
        <f t="shared" si="36"/>
        <v>0</v>
      </c>
      <c r="F173" s="192">
        <f t="shared" si="36"/>
        <v>0</v>
      </c>
      <c r="G173" s="192">
        <f t="shared" si="36"/>
        <v>0</v>
      </c>
      <c r="H173" s="192">
        <f t="shared" si="36"/>
        <v>0</v>
      </c>
      <c r="I173" s="192">
        <f t="shared" si="36"/>
        <v>0</v>
      </c>
      <c r="J173" s="192">
        <f t="shared" si="36"/>
        <v>0</v>
      </c>
      <c r="K173" s="192">
        <f t="shared" si="36"/>
        <v>0</v>
      </c>
      <c r="L173" s="192">
        <f t="shared" si="36"/>
        <v>0</v>
      </c>
      <c r="M173" s="192">
        <f t="shared" si="36"/>
        <v>0</v>
      </c>
      <c r="N173" s="192">
        <f t="shared" si="36"/>
        <v>0</v>
      </c>
      <c r="O173" s="192">
        <f t="shared" ref="O173:Y173" si="37">+N153</f>
        <v>0</v>
      </c>
      <c r="P173" s="192">
        <f t="shared" si="37"/>
        <v>0</v>
      </c>
      <c r="Q173" s="192">
        <f t="shared" si="37"/>
        <v>0</v>
      </c>
      <c r="R173" s="192">
        <f t="shared" si="37"/>
        <v>0</v>
      </c>
      <c r="S173" s="192">
        <f t="shared" si="37"/>
        <v>0</v>
      </c>
      <c r="T173" s="192">
        <f t="shared" si="37"/>
        <v>0</v>
      </c>
      <c r="U173" s="192">
        <f t="shared" si="37"/>
        <v>0</v>
      </c>
      <c r="V173" s="192">
        <f t="shared" si="37"/>
        <v>0</v>
      </c>
      <c r="W173" s="192">
        <f t="shared" si="37"/>
        <v>0</v>
      </c>
      <c r="X173" s="192">
        <f t="shared" si="37"/>
        <v>0</v>
      </c>
      <c r="Y173" s="389">
        <f t="shared" si="37"/>
        <v>0</v>
      </c>
    </row>
    <row r="174" spans="1:26" ht="24" customHeight="1" x14ac:dyDescent="0.3">
      <c r="A174" s="413" t="s">
        <v>367</v>
      </c>
      <c r="B174" s="139"/>
      <c r="C174" s="192">
        <f>C172-C173</f>
        <v>0</v>
      </c>
      <c r="D174" s="192">
        <f t="shared" ref="D174:Y174" si="38">D172-D173</f>
        <v>0</v>
      </c>
      <c r="E174" s="192">
        <f t="shared" si="38"/>
        <v>0</v>
      </c>
      <c r="F174" s="192">
        <f t="shared" si="38"/>
        <v>0</v>
      </c>
      <c r="G174" s="192">
        <f t="shared" si="38"/>
        <v>0</v>
      </c>
      <c r="H174" s="192">
        <f t="shared" si="38"/>
        <v>0</v>
      </c>
      <c r="I174" s="192">
        <f t="shared" si="38"/>
        <v>0</v>
      </c>
      <c r="J174" s="192">
        <f t="shared" si="38"/>
        <v>0</v>
      </c>
      <c r="K174" s="192">
        <f t="shared" si="38"/>
        <v>0</v>
      </c>
      <c r="L174" s="192">
        <f t="shared" si="38"/>
        <v>0</v>
      </c>
      <c r="M174" s="192">
        <f>M172-M173</f>
        <v>0</v>
      </c>
      <c r="N174" s="192">
        <f>N172-N173</f>
        <v>0</v>
      </c>
      <c r="O174" s="192">
        <f t="shared" si="38"/>
        <v>0</v>
      </c>
      <c r="P174" s="192">
        <f t="shared" si="38"/>
        <v>0</v>
      </c>
      <c r="Q174" s="192">
        <f t="shared" si="38"/>
        <v>0</v>
      </c>
      <c r="R174" s="192">
        <f t="shared" si="38"/>
        <v>0</v>
      </c>
      <c r="S174" s="192">
        <f t="shared" si="38"/>
        <v>0</v>
      </c>
      <c r="T174" s="192">
        <f t="shared" si="38"/>
        <v>0</v>
      </c>
      <c r="U174" s="192">
        <f t="shared" si="38"/>
        <v>0</v>
      </c>
      <c r="V174" s="192">
        <f t="shared" si="38"/>
        <v>0</v>
      </c>
      <c r="W174" s="192">
        <f t="shared" si="38"/>
        <v>0</v>
      </c>
      <c r="X174" s="192">
        <f t="shared" si="38"/>
        <v>0</v>
      </c>
      <c r="Y174" s="389">
        <f t="shared" si="38"/>
        <v>0</v>
      </c>
    </row>
    <row r="175" spans="1:26" ht="24" customHeight="1" x14ac:dyDescent="0.3">
      <c r="A175" s="413" t="s">
        <v>368</v>
      </c>
      <c r="B175" s="139"/>
      <c r="C175" s="194" t="e">
        <f>C172/$C$172</f>
        <v>#DIV/0!</v>
      </c>
      <c r="D175" s="194" t="e">
        <f t="shared" ref="D175:V175" si="39">D172/$C$172</f>
        <v>#DIV/0!</v>
      </c>
      <c r="E175" s="194" t="e">
        <f t="shared" si="39"/>
        <v>#DIV/0!</v>
      </c>
      <c r="F175" s="194" t="e">
        <f t="shared" si="39"/>
        <v>#DIV/0!</v>
      </c>
      <c r="G175" s="194" t="e">
        <f t="shared" si="39"/>
        <v>#DIV/0!</v>
      </c>
      <c r="H175" s="194" t="e">
        <f t="shared" si="39"/>
        <v>#DIV/0!</v>
      </c>
      <c r="I175" s="194" t="e">
        <f t="shared" si="39"/>
        <v>#DIV/0!</v>
      </c>
      <c r="J175" s="194" t="e">
        <f t="shared" si="39"/>
        <v>#DIV/0!</v>
      </c>
      <c r="K175" s="194" t="e">
        <f t="shared" si="39"/>
        <v>#DIV/0!</v>
      </c>
      <c r="L175" s="194" t="e">
        <f t="shared" si="39"/>
        <v>#DIV/0!</v>
      </c>
      <c r="M175" s="194" t="e">
        <f t="shared" si="39"/>
        <v>#DIV/0!</v>
      </c>
      <c r="N175" s="194" t="e">
        <f t="shared" si="39"/>
        <v>#DIV/0!</v>
      </c>
      <c r="O175" s="194" t="e">
        <f t="shared" si="39"/>
        <v>#DIV/0!</v>
      </c>
      <c r="P175" s="194" t="e">
        <f t="shared" si="39"/>
        <v>#DIV/0!</v>
      </c>
      <c r="Q175" s="194" t="e">
        <f t="shared" si="39"/>
        <v>#DIV/0!</v>
      </c>
      <c r="R175" s="194" t="e">
        <f t="shared" si="39"/>
        <v>#DIV/0!</v>
      </c>
      <c r="S175" s="194" t="e">
        <f t="shared" si="39"/>
        <v>#DIV/0!</v>
      </c>
      <c r="T175" s="194" t="e">
        <f t="shared" si="39"/>
        <v>#DIV/0!</v>
      </c>
      <c r="U175" s="194" t="e">
        <f t="shared" si="39"/>
        <v>#DIV/0!</v>
      </c>
      <c r="V175" s="194" t="e">
        <f t="shared" si="39"/>
        <v>#DIV/0!</v>
      </c>
      <c r="W175" s="194" t="e">
        <f>W172/$C$172</f>
        <v>#DIV/0!</v>
      </c>
      <c r="X175" s="194" t="e">
        <f>X172/$C$172</f>
        <v>#DIV/0!</v>
      </c>
      <c r="Y175" s="414" t="e">
        <f>Y172/$C$172</f>
        <v>#DIV/0!</v>
      </c>
    </row>
    <row r="176" spans="1:26" ht="24" customHeight="1" thickBot="1" x14ac:dyDescent="0.35">
      <c r="A176" s="415" t="s">
        <v>369</v>
      </c>
      <c r="B176" s="416"/>
      <c r="C176" s="417"/>
      <c r="D176" s="417"/>
      <c r="E176" s="417"/>
      <c r="F176" s="417"/>
      <c r="G176" s="417"/>
      <c r="H176" s="417"/>
      <c r="I176" s="417"/>
      <c r="J176" s="417"/>
      <c r="K176" s="417"/>
      <c r="L176" s="417"/>
      <c r="M176" s="417"/>
      <c r="N176" s="417"/>
      <c r="O176" s="417"/>
      <c r="P176" s="417"/>
      <c r="Q176" s="417"/>
      <c r="R176" s="417"/>
      <c r="S176" s="417"/>
      <c r="T176" s="417"/>
      <c r="U176" s="417"/>
      <c r="V176" s="417"/>
      <c r="W176" s="417"/>
      <c r="X176" s="417"/>
      <c r="Y176" s="418"/>
    </row>
    <row r="178" spans="1:25" ht="33" customHeight="1" x14ac:dyDescent="0.35">
      <c r="A178" s="689" t="s">
        <v>370</v>
      </c>
      <c r="B178" s="689"/>
      <c r="C178" s="689"/>
      <c r="D178" s="689"/>
      <c r="E178" s="689"/>
      <c r="F178" s="689"/>
      <c r="G178" s="689"/>
      <c r="H178" s="689"/>
      <c r="I178" s="689"/>
      <c r="J178" s="689"/>
      <c r="K178" s="689"/>
      <c r="L178" s="689"/>
      <c r="M178" s="689"/>
      <c r="N178" s="689"/>
      <c r="O178" s="689"/>
      <c r="P178" s="689"/>
      <c r="Q178" s="689"/>
      <c r="R178" s="689"/>
      <c r="S178" s="689"/>
      <c r="T178" s="689"/>
      <c r="U178" s="689"/>
      <c r="V178" s="689"/>
      <c r="W178" s="689"/>
      <c r="X178" s="689"/>
      <c r="Y178" s="689"/>
    </row>
    <row r="179" spans="1:25" s="420" customFormat="1" ht="38.25" customHeight="1" x14ac:dyDescent="0.25">
      <c r="A179" s="786" t="s">
        <v>371</v>
      </c>
      <c r="B179" s="787"/>
      <c r="C179" s="787"/>
      <c r="D179" s="787"/>
      <c r="E179" s="787"/>
      <c r="F179" s="787"/>
      <c r="G179" s="787"/>
      <c r="H179" s="787"/>
      <c r="I179" s="787"/>
      <c r="J179" s="787"/>
      <c r="K179" s="787"/>
      <c r="L179" s="787"/>
      <c r="M179" s="787"/>
      <c r="N179" s="787"/>
      <c r="O179" s="787"/>
      <c r="P179" s="787"/>
      <c r="Q179" s="787"/>
      <c r="R179" s="787"/>
      <c r="S179" s="787"/>
      <c r="T179" s="787"/>
      <c r="U179" s="787"/>
      <c r="V179" s="787"/>
      <c r="W179" s="787"/>
      <c r="X179" s="787"/>
      <c r="Y179" s="787"/>
    </row>
    <row r="180" spans="1:25" ht="24.75" customHeight="1" x14ac:dyDescent="0.35">
      <c r="A180" s="689" t="s">
        <v>372</v>
      </c>
      <c r="B180" s="689"/>
      <c r="C180" s="689"/>
      <c r="D180" s="689"/>
      <c r="E180" s="689"/>
      <c r="F180" s="689"/>
      <c r="G180" s="689"/>
      <c r="H180" s="689"/>
      <c r="I180" s="689"/>
      <c r="J180" s="689"/>
      <c r="K180" s="689"/>
      <c r="L180" s="689"/>
      <c r="M180" s="689"/>
      <c r="N180" s="689"/>
      <c r="O180" s="689"/>
      <c r="P180" s="689"/>
      <c r="Q180" s="689"/>
      <c r="R180" s="689"/>
      <c r="S180" s="689"/>
      <c r="T180" s="689"/>
      <c r="U180" s="689"/>
      <c r="V180" s="689"/>
      <c r="W180" s="689"/>
      <c r="X180" s="689"/>
      <c r="Y180" s="689"/>
    </row>
    <row r="181" spans="1:25" s="420" customFormat="1" ht="38.25" customHeight="1" x14ac:dyDescent="0.25">
      <c r="A181" s="786" t="s">
        <v>371</v>
      </c>
      <c r="B181" s="787"/>
      <c r="C181" s="787"/>
      <c r="D181" s="787"/>
      <c r="E181" s="787"/>
      <c r="F181" s="787"/>
      <c r="G181" s="787"/>
      <c r="H181" s="787"/>
      <c r="I181" s="787"/>
      <c r="J181" s="787"/>
      <c r="K181" s="787"/>
      <c r="L181" s="787"/>
      <c r="M181" s="787"/>
      <c r="N181" s="787"/>
      <c r="O181" s="787"/>
      <c r="P181" s="787"/>
      <c r="Q181" s="787"/>
      <c r="R181" s="787"/>
      <c r="S181" s="787"/>
      <c r="T181" s="787"/>
      <c r="U181" s="787"/>
      <c r="V181" s="787"/>
      <c r="W181" s="787"/>
      <c r="X181" s="787"/>
      <c r="Y181" s="787"/>
    </row>
    <row r="182" spans="1:25" s="228" customFormat="1" ht="27" customHeight="1" x14ac:dyDescent="0.35">
      <c r="A182" s="788" t="s">
        <v>373</v>
      </c>
      <c r="B182" s="788"/>
      <c r="C182" s="788"/>
      <c r="D182" s="788"/>
      <c r="E182" s="788"/>
      <c r="F182" s="788"/>
      <c r="G182" s="788"/>
      <c r="H182" s="788"/>
      <c r="I182" s="788"/>
      <c r="J182" s="788"/>
      <c r="K182" s="788"/>
      <c r="L182" s="788"/>
      <c r="M182" s="788"/>
      <c r="N182" s="788"/>
      <c r="O182" s="788"/>
      <c r="P182" s="788"/>
      <c r="Q182" s="788"/>
      <c r="R182" s="788"/>
      <c r="S182" s="788"/>
      <c r="T182" s="788"/>
      <c r="U182" s="788"/>
      <c r="V182" s="788"/>
      <c r="W182" s="788"/>
      <c r="X182" s="788"/>
      <c r="Y182" s="788"/>
    </row>
    <row r="183" spans="1:25" s="420" customFormat="1" ht="30" customHeight="1" x14ac:dyDescent="0.25">
      <c r="A183" s="786" t="s">
        <v>371</v>
      </c>
      <c r="B183" s="787"/>
      <c r="C183" s="787"/>
      <c r="D183" s="787"/>
      <c r="E183" s="787"/>
      <c r="F183" s="787"/>
      <c r="G183" s="787"/>
      <c r="H183" s="787"/>
      <c r="I183" s="787"/>
      <c r="J183" s="787"/>
      <c r="K183" s="787"/>
      <c r="L183" s="787"/>
      <c r="M183" s="787"/>
      <c r="N183" s="787"/>
      <c r="O183" s="787"/>
      <c r="P183" s="787"/>
      <c r="Q183" s="787"/>
      <c r="R183" s="787"/>
      <c r="S183" s="787"/>
      <c r="T183" s="787"/>
      <c r="U183" s="787"/>
      <c r="V183" s="787"/>
      <c r="W183" s="787"/>
      <c r="X183" s="787"/>
      <c r="Y183" s="787"/>
    </row>
    <row r="184" spans="1:25" ht="23.25" customHeight="1" x14ac:dyDescent="0.35">
      <c r="A184" s="689" t="s">
        <v>374</v>
      </c>
      <c r="B184" s="689"/>
      <c r="C184" s="689"/>
      <c r="D184" s="689"/>
      <c r="E184" s="689"/>
      <c r="F184" s="689"/>
      <c r="G184" s="689"/>
      <c r="H184" s="689"/>
      <c r="I184" s="689"/>
      <c r="J184" s="689"/>
      <c r="K184" s="689"/>
      <c r="L184" s="689"/>
      <c r="M184" s="689"/>
      <c r="N184" s="689"/>
      <c r="O184" s="689"/>
      <c r="P184" s="689"/>
      <c r="Q184" s="689"/>
      <c r="R184" s="689"/>
      <c r="S184" s="689"/>
      <c r="T184" s="689"/>
      <c r="U184" s="689"/>
      <c r="V184" s="689"/>
      <c r="W184" s="689"/>
      <c r="X184" s="689"/>
      <c r="Y184" s="689"/>
    </row>
    <row r="185" spans="1:25" s="420" customFormat="1" ht="38.25" customHeight="1" x14ac:dyDescent="0.25">
      <c r="A185" s="786" t="s">
        <v>371</v>
      </c>
      <c r="B185" s="787"/>
      <c r="C185" s="787"/>
      <c r="D185" s="787"/>
      <c r="E185" s="787"/>
      <c r="F185" s="787"/>
      <c r="G185" s="787"/>
      <c r="H185" s="787"/>
      <c r="I185" s="787"/>
      <c r="J185" s="787"/>
      <c r="K185" s="787"/>
      <c r="L185" s="787"/>
      <c r="M185" s="787"/>
      <c r="N185" s="787"/>
      <c r="O185" s="787"/>
      <c r="P185" s="787"/>
      <c r="Q185" s="787"/>
      <c r="R185" s="787"/>
      <c r="S185" s="787"/>
      <c r="T185" s="787"/>
      <c r="U185" s="787"/>
      <c r="V185" s="787"/>
      <c r="W185" s="787"/>
      <c r="X185" s="787"/>
      <c r="Y185" s="787"/>
    </row>
    <row r="186" spans="1:25" ht="33.75" customHeight="1" x14ac:dyDescent="0.35">
      <c r="A186" s="689" t="s">
        <v>375</v>
      </c>
      <c r="B186" s="689"/>
      <c r="C186" s="689"/>
      <c r="D186" s="689"/>
      <c r="E186" s="689"/>
      <c r="F186" s="689"/>
      <c r="G186" s="689"/>
      <c r="H186" s="689"/>
      <c r="I186" s="689"/>
      <c r="J186" s="689"/>
      <c r="K186" s="689"/>
      <c r="L186" s="689"/>
      <c r="M186" s="689"/>
      <c r="N186" s="689"/>
      <c r="O186" s="689"/>
      <c r="P186" s="689"/>
      <c r="Q186" s="689"/>
      <c r="R186" s="689"/>
      <c r="S186" s="689"/>
      <c r="T186" s="689"/>
      <c r="U186" s="689"/>
      <c r="V186" s="689"/>
      <c r="W186" s="689"/>
      <c r="X186" s="689"/>
      <c r="Y186" s="689"/>
    </row>
    <row r="187" spans="1:25" s="420" customFormat="1" ht="35.25" customHeight="1" x14ac:dyDescent="0.25">
      <c r="A187" s="786" t="s">
        <v>371</v>
      </c>
      <c r="B187" s="787"/>
      <c r="C187" s="787"/>
      <c r="D187" s="787"/>
      <c r="E187" s="787"/>
      <c r="F187" s="787"/>
      <c r="G187" s="787"/>
      <c r="H187" s="787"/>
      <c r="I187" s="787"/>
      <c r="J187" s="787"/>
      <c r="K187" s="787"/>
      <c r="L187" s="787"/>
      <c r="M187" s="787"/>
      <c r="N187" s="787"/>
      <c r="O187" s="787"/>
      <c r="P187" s="787"/>
      <c r="Q187" s="787"/>
      <c r="R187" s="787"/>
      <c r="S187" s="787"/>
      <c r="T187" s="787"/>
      <c r="U187" s="787"/>
      <c r="V187" s="787"/>
      <c r="W187" s="787"/>
      <c r="X187" s="787"/>
      <c r="Y187" s="787"/>
    </row>
    <row r="188" spans="1:25" ht="16.5" customHeight="1" x14ac:dyDescent="0.35">
      <c r="A188" s="689" t="s">
        <v>376</v>
      </c>
      <c r="B188" s="689"/>
      <c r="C188" s="689"/>
      <c r="D188" s="689"/>
      <c r="E188" s="689"/>
      <c r="F188" s="689"/>
      <c r="G188" s="689"/>
      <c r="H188" s="689"/>
      <c r="I188" s="689"/>
      <c r="J188" s="689"/>
      <c r="K188" s="689"/>
      <c r="L188" s="689"/>
      <c r="M188" s="689"/>
      <c r="N188" s="689"/>
      <c r="O188" s="689"/>
      <c r="P188" s="689"/>
      <c r="Q188" s="689"/>
      <c r="R188" s="689"/>
      <c r="S188" s="689"/>
      <c r="T188" s="689"/>
      <c r="U188" s="689"/>
      <c r="V188" s="689"/>
      <c r="W188" s="689"/>
      <c r="X188" s="689"/>
      <c r="Y188" s="689"/>
    </row>
    <row r="189" spans="1:25" s="420" customFormat="1" ht="35.25" customHeight="1" x14ac:dyDescent="0.25">
      <c r="A189" s="786" t="s">
        <v>371</v>
      </c>
      <c r="B189" s="787"/>
      <c r="C189" s="787"/>
      <c r="D189" s="787"/>
      <c r="E189" s="787"/>
      <c r="F189" s="787"/>
      <c r="G189" s="787"/>
      <c r="H189" s="787"/>
      <c r="I189" s="787"/>
      <c r="J189" s="787"/>
      <c r="K189" s="787"/>
      <c r="L189" s="787"/>
      <c r="M189" s="787"/>
      <c r="N189" s="787"/>
      <c r="O189" s="787"/>
      <c r="P189" s="787"/>
      <c r="Q189" s="787"/>
      <c r="R189" s="787"/>
      <c r="S189" s="787"/>
      <c r="T189" s="787"/>
      <c r="U189" s="787"/>
      <c r="V189" s="787"/>
      <c r="W189" s="787"/>
      <c r="X189" s="787"/>
      <c r="Y189" s="787"/>
    </row>
    <row r="190" spans="1:25" ht="16.5" customHeight="1" x14ac:dyDescent="0.35">
      <c r="A190" s="689" t="s">
        <v>377</v>
      </c>
      <c r="B190" s="689"/>
      <c r="C190" s="689"/>
      <c r="D190" s="689"/>
      <c r="E190" s="689"/>
      <c r="F190" s="689"/>
      <c r="G190" s="689"/>
      <c r="H190" s="689"/>
      <c r="I190" s="689"/>
      <c r="J190" s="689"/>
      <c r="K190" s="689"/>
      <c r="L190" s="689"/>
      <c r="M190" s="689"/>
      <c r="N190" s="689"/>
      <c r="O190" s="689"/>
      <c r="P190" s="689"/>
      <c r="Q190" s="689"/>
      <c r="R190" s="689"/>
      <c r="S190" s="689"/>
      <c r="T190" s="689"/>
      <c r="U190" s="689"/>
      <c r="V190" s="689"/>
      <c r="W190" s="689"/>
      <c r="X190" s="689"/>
      <c r="Y190" s="689"/>
    </row>
    <row r="191" spans="1:25" ht="48.75" customHeight="1" x14ac:dyDescent="0.3">
      <c r="A191" s="786" t="s">
        <v>378</v>
      </c>
      <c r="B191" s="787"/>
      <c r="C191" s="787"/>
      <c r="D191" s="787"/>
      <c r="E191" s="787"/>
      <c r="F191" s="787"/>
      <c r="G191" s="787"/>
      <c r="H191" s="787"/>
      <c r="I191" s="787"/>
      <c r="J191" s="787"/>
      <c r="K191" s="787"/>
      <c r="L191" s="787"/>
      <c r="M191" s="787"/>
      <c r="N191" s="787"/>
      <c r="O191" s="787"/>
      <c r="P191" s="787"/>
      <c r="Q191" s="787"/>
      <c r="R191" s="787"/>
      <c r="S191" s="787"/>
      <c r="T191" s="787"/>
      <c r="U191" s="787"/>
      <c r="V191" s="787"/>
      <c r="W191" s="787"/>
      <c r="X191" s="787"/>
      <c r="Y191" s="787"/>
    </row>
    <row r="192" spans="1:25" ht="15.75" customHeight="1" x14ac:dyDescent="0.3">
      <c r="A192" s="789" t="s">
        <v>379</v>
      </c>
      <c r="B192" s="790"/>
      <c r="C192" s="790"/>
      <c r="D192" s="790"/>
      <c r="E192" s="790"/>
      <c r="F192" s="790"/>
      <c r="G192" s="790"/>
      <c r="H192" s="790"/>
      <c r="I192" s="790"/>
      <c r="J192" s="790"/>
      <c r="K192" s="790"/>
      <c r="L192" s="790"/>
      <c r="M192" s="790"/>
      <c r="N192" s="790"/>
      <c r="O192" s="790"/>
      <c r="P192" s="790"/>
      <c r="Q192" s="790"/>
      <c r="R192" s="790"/>
      <c r="S192" s="790"/>
      <c r="T192" s="790"/>
      <c r="U192" s="790"/>
      <c r="V192" s="790"/>
      <c r="W192" s="790"/>
      <c r="X192" s="790"/>
      <c r="Y192" s="790"/>
    </row>
    <row r="193" spans="1:25" ht="34.5" customHeight="1" x14ac:dyDescent="0.3">
      <c r="A193" s="786" t="s">
        <v>601</v>
      </c>
      <c r="B193" s="787"/>
      <c r="C193" s="787"/>
      <c r="D193" s="787"/>
      <c r="E193" s="787"/>
      <c r="F193" s="787"/>
      <c r="G193" s="787"/>
      <c r="H193" s="787"/>
      <c r="I193" s="787"/>
      <c r="J193" s="787"/>
      <c r="K193" s="787"/>
      <c r="L193" s="787"/>
      <c r="M193" s="787"/>
      <c r="N193" s="787"/>
      <c r="O193" s="787"/>
      <c r="P193" s="787"/>
      <c r="Q193" s="787"/>
      <c r="R193" s="787"/>
      <c r="S193" s="787"/>
      <c r="T193" s="787"/>
      <c r="U193" s="787"/>
      <c r="V193" s="787"/>
      <c r="W193" s="787"/>
      <c r="X193" s="787"/>
      <c r="Y193" s="787"/>
    </row>
  </sheetData>
  <customSheetViews>
    <customSheetView guid="{141D05B7-EC03-4D54-B355-18B30B95005C}" showPageBreaks="1" showGridLines="0" fitToPage="1" topLeftCell="A19">
      <selection activeCell="A5" sqref="A5"/>
      <rowBreaks count="4" manualBreakCount="4">
        <brk id="19" max="16383" man="1"/>
        <brk id="76" max="16383" man="1"/>
        <brk id="120" max="16383" man="1"/>
        <brk id="152" max="16383" man="1"/>
      </rowBreaks>
      <pageMargins left="0" right="0" top="0" bottom="0" header="0" footer="0"/>
      <pageSetup scale="45" fitToHeight="0" orientation="landscape" r:id="rId1"/>
      <headerFooter alignWithMargins="0">
        <oddFooter>&amp;C&amp;"Times New Roman,Regular"Page &amp;P</oddFooter>
      </headerFooter>
    </customSheetView>
    <customSheetView guid="{9D049D41-B99B-4004-9128-98F3E5E97A8B}" showPageBreaks="1" showGridLines="0" fitToPage="1" topLeftCell="A19">
      <selection activeCell="A5" sqref="A5"/>
      <rowBreaks count="16" manualBreakCount="16">
        <brk id="19" max="16383" man="1"/>
        <brk id="57" max="16383" man="1"/>
        <brk id="58" max="16383" man="1"/>
        <brk id="62" max="16383" man="1"/>
        <brk id="63" max="16383" man="1"/>
        <brk id="64" max="16383" man="1"/>
        <brk id="66" max="16383" man="1"/>
        <brk id="67" max="16383" man="1"/>
        <brk id="75" max="16383" man="1"/>
        <brk id="76" max="16383" man="1"/>
        <brk id="79" max="16383" man="1"/>
        <brk id="80" max="16383" man="1"/>
        <brk id="91" max="16383" man="1"/>
        <brk id="92" max="16383" man="1"/>
        <brk id="120" max="16383" man="1"/>
        <brk id="152" max="16383" man="1"/>
      </rowBreaks>
      <pageMargins left="0" right="0" top="0" bottom="0" header="0" footer="0"/>
      <pageSetup scale="45" fitToHeight="0" orientation="landscape" r:id="rId2"/>
      <headerFooter alignWithMargins="0">
        <oddFooter>&amp;C&amp;"Times New Roman,Regular"Page &amp;P</oddFooter>
      </headerFooter>
    </customSheetView>
  </customSheetViews>
  <mergeCells count="37">
    <mergeCell ref="A193:Y193"/>
    <mergeCell ref="A188:Y188"/>
    <mergeCell ref="A189:Y189"/>
    <mergeCell ref="A190:Y190"/>
    <mergeCell ref="A191:Y191"/>
    <mergeCell ref="A192:Y192"/>
    <mergeCell ref="A183:Y183"/>
    <mergeCell ref="A184:Y184"/>
    <mergeCell ref="A185:Y185"/>
    <mergeCell ref="A186:Y186"/>
    <mergeCell ref="A187:Y187"/>
    <mergeCell ref="A178:Y178"/>
    <mergeCell ref="A179:Y179"/>
    <mergeCell ref="A180:Y180"/>
    <mergeCell ref="A181:Y181"/>
    <mergeCell ref="A182:Y182"/>
    <mergeCell ref="A138:B138"/>
    <mergeCell ref="A154:U154"/>
    <mergeCell ref="A99:B99"/>
    <mergeCell ref="A151:B151"/>
    <mergeCell ref="A109:B109"/>
    <mergeCell ref="A129:B129"/>
    <mergeCell ref="A118:B118"/>
    <mergeCell ref="A137:B137"/>
    <mergeCell ref="A128:B128"/>
    <mergeCell ref="A116:B116"/>
    <mergeCell ref="A117:B117"/>
    <mergeCell ref="A6:J6"/>
    <mergeCell ref="A22:A24"/>
    <mergeCell ref="A52:V52"/>
    <mergeCell ref="A126:B126"/>
    <mergeCell ref="A83:B83"/>
    <mergeCell ref="A8:B8"/>
    <mergeCell ref="A96:B96"/>
    <mergeCell ref="A84:B84"/>
    <mergeCell ref="A97:B97"/>
    <mergeCell ref="A94:B94"/>
  </mergeCells>
  <phoneticPr fontId="0" type="noConversion"/>
  <conditionalFormatting sqref="Z25:Z50 Z60:Z62 Z69:Z75 Z82:Z87 Z94:Z99 Z106:Z109 Z116:Z118 Z161:Z169 Z126:Z130 Z137:Z153">
    <cfRule type="cellIs" dxfId="1" priority="1" stopIfTrue="1" operator="lessThan">
      <formula>-3</formula>
    </cfRule>
    <cfRule type="cellIs" dxfId="0" priority="2" stopIfTrue="1" operator="greaterThan">
      <formula>3</formula>
    </cfRule>
  </conditionalFormatting>
  <pageMargins left="0.75" right="0.75" top="1" bottom="1" header="0.5" footer="0.5"/>
  <pageSetup scale="38" fitToHeight="0" orientation="landscape" r:id="rId3"/>
  <headerFooter alignWithMargins="0">
    <oddFooter>&amp;C&amp;"Times New Roman,Regular"Page &amp;P</oddFooter>
  </headerFooter>
  <rowBreaks count="4" manualBreakCount="4">
    <brk id="19" max="16383" man="1"/>
    <brk id="76" max="16383" man="1"/>
    <brk id="120" max="16383" man="1"/>
    <brk id="15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N68"/>
  <sheetViews>
    <sheetView showGridLines="0" topLeftCell="A41" zoomScaleNormal="100" zoomScaleSheetLayoutView="75" workbookViewId="0">
      <selection activeCell="L62" sqref="L62"/>
    </sheetView>
  </sheetViews>
  <sheetFormatPr defaultColWidth="9.1796875" defaultRowHeight="13" x14ac:dyDescent="0.3"/>
  <cols>
    <col min="1" max="1" width="6.453125" style="5" customWidth="1"/>
    <col min="2" max="2" width="54.7265625" style="5" customWidth="1"/>
    <col min="3" max="3" width="1.26953125" style="5" customWidth="1"/>
    <col min="4" max="4" width="15.7265625" style="5" customWidth="1"/>
    <col min="5" max="5" width="1.54296875" style="5" customWidth="1"/>
    <col min="6" max="6" width="15.7265625" style="5" customWidth="1"/>
    <col min="7" max="7" width="1.453125" style="5" customWidth="1"/>
    <col min="8" max="8" width="15.7265625" style="5" customWidth="1"/>
    <col min="9" max="9" width="1.1796875" style="5" customWidth="1"/>
    <col min="10" max="10" width="15.7265625" style="5" customWidth="1"/>
    <col min="11" max="11" width="1.1796875" style="5" customWidth="1"/>
    <col min="12" max="16384" width="9.1796875" style="5"/>
  </cols>
  <sheetData>
    <row r="1" spans="1:14" s="12" customFormat="1" ht="15.5" x14ac:dyDescent="0.35">
      <c r="A1" s="5" t="s">
        <v>44</v>
      </c>
      <c r="B1" s="2"/>
      <c r="C1" s="2"/>
      <c r="D1" s="2"/>
      <c r="E1" s="2"/>
      <c r="F1" s="2"/>
      <c r="G1" s="2"/>
      <c r="H1" s="2"/>
      <c r="I1" s="2"/>
      <c r="J1" s="2"/>
      <c r="K1" s="2"/>
      <c r="L1" s="549" t="s">
        <v>1</v>
      </c>
      <c r="M1" s="2"/>
      <c r="N1" s="2"/>
    </row>
    <row r="2" spans="1:14" customFormat="1" ht="6" customHeight="1" x14ac:dyDescent="0.25">
      <c r="B2" s="263"/>
    </row>
    <row r="3" spans="1:14" ht="24.75" customHeight="1" x14ac:dyDescent="0.35">
      <c r="A3" s="729" t="s">
        <v>380</v>
      </c>
      <c r="B3" s="729"/>
      <c r="C3" s="729"/>
      <c r="D3" s="729"/>
      <c r="E3" s="729"/>
      <c r="F3" s="729"/>
      <c r="G3" s="729"/>
      <c r="H3" s="729"/>
      <c r="I3" s="729"/>
      <c r="J3" s="729"/>
      <c r="K3" s="636"/>
    </row>
    <row r="4" spans="1:14" ht="14.25" customHeight="1" x14ac:dyDescent="0.35">
      <c r="A4" s="43"/>
      <c r="B4" s="627"/>
      <c r="C4" s="627"/>
      <c r="D4" s="627"/>
      <c r="E4" s="627"/>
      <c r="F4" s="627"/>
      <c r="G4" s="627"/>
      <c r="H4" s="627"/>
      <c r="I4" s="627"/>
      <c r="J4" s="627"/>
      <c r="K4" s="636"/>
    </row>
    <row r="5" spans="1:14" ht="39" customHeight="1" x14ac:dyDescent="0.3">
      <c r="A5" s="645" t="s">
        <v>381</v>
      </c>
      <c r="B5" s="645"/>
      <c r="C5" s="645"/>
      <c r="D5" s="645"/>
      <c r="E5" s="645"/>
      <c r="F5" s="645"/>
      <c r="G5" s="645"/>
      <c r="H5" s="645"/>
      <c r="I5" s="645"/>
      <c r="J5" s="645"/>
      <c r="K5" s="636"/>
    </row>
    <row r="6" spans="1:14" ht="27.75" customHeight="1" x14ac:dyDescent="0.3">
      <c r="A6" s="795"/>
      <c r="B6" s="795"/>
      <c r="C6" s="795"/>
      <c r="D6" s="795"/>
      <c r="E6" s="795"/>
      <c r="F6" s="795"/>
      <c r="G6" s="795"/>
      <c r="H6" s="795"/>
      <c r="I6" s="795"/>
      <c r="J6" s="795"/>
      <c r="K6" s="146"/>
    </row>
    <row r="7" spans="1:14" ht="15.5" x14ac:dyDescent="0.35">
      <c r="A7" s="33"/>
      <c r="B7" s="78"/>
      <c r="C7" s="6"/>
      <c r="D7" s="84" t="s">
        <v>382</v>
      </c>
      <c r="E7" s="31"/>
      <c r="F7" s="84" t="s">
        <v>383</v>
      </c>
      <c r="G7" s="31"/>
      <c r="H7" s="84" t="s">
        <v>384</v>
      </c>
      <c r="I7" s="31"/>
      <c r="J7" s="84" t="s">
        <v>385</v>
      </c>
      <c r="K7" s="107"/>
    </row>
    <row r="8" spans="1:14" ht="28.5" customHeight="1" x14ac:dyDescent="0.35">
      <c r="A8" s="33"/>
      <c r="B8" s="78"/>
      <c r="C8" s="6"/>
      <c r="D8" s="85" t="s">
        <v>386</v>
      </c>
      <c r="E8" s="31"/>
      <c r="F8" s="85" t="s">
        <v>387</v>
      </c>
      <c r="G8" s="31"/>
      <c r="H8" s="87" t="s">
        <v>388</v>
      </c>
      <c r="I8" s="31"/>
      <c r="J8" s="85" t="s">
        <v>187</v>
      </c>
      <c r="K8" s="98"/>
    </row>
    <row r="9" spans="1:14" ht="15.5" x14ac:dyDescent="0.35">
      <c r="A9" s="34"/>
      <c r="B9" s="79"/>
      <c r="C9" s="35"/>
      <c r="D9" s="86" t="s">
        <v>389</v>
      </c>
      <c r="E9" s="73"/>
      <c r="F9" s="86" t="s">
        <v>390</v>
      </c>
      <c r="G9" s="31"/>
      <c r="H9" s="86" t="s">
        <v>391</v>
      </c>
      <c r="I9" s="55"/>
      <c r="J9" s="86" t="s">
        <v>288</v>
      </c>
      <c r="K9" s="99"/>
    </row>
    <row r="10" spans="1:14" s="147" customFormat="1" ht="25.5" customHeight="1" x14ac:dyDescent="0.25">
      <c r="A10" s="599" t="s">
        <v>392</v>
      </c>
      <c r="B10" s="595"/>
      <c r="C10" s="596"/>
      <c r="D10" s="597"/>
      <c r="E10" s="598"/>
      <c r="F10" s="597"/>
      <c r="G10" s="598"/>
      <c r="H10" s="597"/>
      <c r="I10" s="596"/>
      <c r="J10" s="597"/>
      <c r="K10" s="108"/>
    </row>
    <row r="11" spans="1:14" ht="15.5" x14ac:dyDescent="0.35">
      <c r="A11" s="68" t="s">
        <v>393</v>
      </c>
      <c r="B11" s="32" t="s">
        <v>394</v>
      </c>
      <c r="C11" s="70"/>
      <c r="D11" s="465">
        <f>'C.I.A.'!B16</f>
        <v>0</v>
      </c>
      <c r="E11" s="70"/>
      <c r="F11" s="196">
        <f>'C.I.A.'!D31</f>
        <v>0</v>
      </c>
      <c r="G11" s="70"/>
      <c r="H11" s="227"/>
      <c r="I11" s="70"/>
      <c r="J11" s="195">
        <f>SUM(D11:H11)</f>
        <v>0</v>
      </c>
      <c r="K11" s="109"/>
    </row>
    <row r="12" spans="1:14" ht="15.5" x14ac:dyDescent="0.35">
      <c r="A12" s="68" t="s">
        <v>395</v>
      </c>
      <c r="B12" s="32" t="s">
        <v>396</v>
      </c>
      <c r="C12" s="70"/>
      <c r="D12" s="465">
        <f>'C.I.A.'!$B$17</f>
        <v>0</v>
      </c>
      <c r="E12" s="70"/>
      <c r="F12" s="528"/>
      <c r="G12" s="70"/>
      <c r="H12" s="528"/>
      <c r="I12" s="70"/>
      <c r="J12" s="195">
        <f>SUM(D12:H12)</f>
        <v>0</v>
      </c>
      <c r="K12" s="109"/>
    </row>
    <row r="13" spans="1:14" ht="15.5" hidden="1" x14ac:dyDescent="0.35">
      <c r="A13" s="68" t="s">
        <v>397</v>
      </c>
      <c r="B13" s="32" t="s">
        <v>398</v>
      </c>
      <c r="C13" s="70"/>
      <c r="D13" s="526"/>
      <c r="E13" s="70"/>
      <c r="F13" s="524"/>
      <c r="G13" s="70"/>
      <c r="H13" s="524"/>
      <c r="I13" s="70"/>
      <c r="J13" s="195">
        <f t="shared" ref="J13:J19" si="0">SUM(D13:H13)</f>
        <v>0</v>
      </c>
      <c r="K13" s="109"/>
    </row>
    <row r="14" spans="1:14" ht="15.5" x14ac:dyDescent="0.35">
      <c r="A14" s="80" t="s">
        <v>399</v>
      </c>
      <c r="B14" s="69"/>
      <c r="C14" s="71"/>
      <c r="D14" s="195">
        <f>SUM(D11:D13)</f>
        <v>0</v>
      </c>
      <c r="E14" s="71"/>
      <c r="F14" s="195">
        <f>SUM(F11:F13)</f>
        <v>0</v>
      </c>
      <c r="G14" s="71"/>
      <c r="H14" s="195">
        <f>SUM(H11:H13)</f>
        <v>0</v>
      </c>
      <c r="I14" s="71"/>
      <c r="J14" s="195">
        <f t="shared" si="0"/>
        <v>0</v>
      </c>
      <c r="K14" s="109"/>
      <c r="M14" s="466"/>
    </row>
    <row r="15" spans="1:14" ht="15.5" x14ac:dyDescent="0.35">
      <c r="A15" s="68" t="s">
        <v>400</v>
      </c>
      <c r="B15" s="32" t="s">
        <v>401</v>
      </c>
      <c r="C15" s="70"/>
      <c r="D15" s="528"/>
      <c r="E15" s="70"/>
      <c r="F15" s="528"/>
      <c r="G15" s="70"/>
      <c r="H15" s="196">
        <f>'C.I.A.'!D32</f>
        <v>0</v>
      </c>
      <c r="I15" s="70"/>
      <c r="J15" s="195">
        <f t="shared" si="0"/>
        <v>0</v>
      </c>
      <c r="K15" s="109"/>
    </row>
    <row r="16" spans="1:14" ht="15.5" x14ac:dyDescent="0.35">
      <c r="A16" s="68" t="s">
        <v>402</v>
      </c>
      <c r="B16" s="32" t="s">
        <v>403</v>
      </c>
      <c r="C16" s="70"/>
      <c r="D16" s="523"/>
      <c r="E16" s="70"/>
      <c r="F16" s="523"/>
      <c r="G16" s="70"/>
      <c r="H16" s="196">
        <f>'C.I.A.'!D34</f>
        <v>0</v>
      </c>
      <c r="I16" s="70"/>
      <c r="J16" s="195">
        <f t="shared" si="0"/>
        <v>0</v>
      </c>
      <c r="K16" s="109"/>
    </row>
    <row r="17" spans="1:14" ht="15.5" x14ac:dyDescent="0.35">
      <c r="A17" s="68" t="s">
        <v>404</v>
      </c>
      <c r="B17" s="32" t="s">
        <v>405</v>
      </c>
      <c r="C17" s="70"/>
      <c r="D17" s="523"/>
      <c r="E17" s="70"/>
      <c r="F17" s="523"/>
      <c r="G17" s="70"/>
      <c r="H17" s="196">
        <f>'C.I.A.'!D38</f>
        <v>0</v>
      </c>
      <c r="I17" s="70"/>
      <c r="J17" s="195">
        <f t="shared" si="0"/>
        <v>0</v>
      </c>
      <c r="K17" s="109"/>
    </row>
    <row r="18" spans="1:14" ht="15.5" x14ac:dyDescent="0.35">
      <c r="A18" s="68" t="s">
        <v>406</v>
      </c>
      <c r="B18" s="32" t="s">
        <v>407</v>
      </c>
      <c r="C18" s="70"/>
      <c r="D18" s="523"/>
      <c r="E18" s="70"/>
      <c r="F18" s="523"/>
      <c r="G18" s="70"/>
      <c r="H18" s="227"/>
      <c r="I18" s="70"/>
      <c r="J18" s="195">
        <f t="shared" si="0"/>
        <v>0</v>
      </c>
      <c r="K18" s="109"/>
    </row>
    <row r="19" spans="1:14" ht="15.5" x14ac:dyDescent="0.35">
      <c r="A19" s="68" t="s">
        <v>408</v>
      </c>
      <c r="B19" s="32" t="s">
        <v>409</v>
      </c>
      <c r="C19" s="70"/>
      <c r="D19" s="524"/>
      <c r="E19" s="70"/>
      <c r="F19" s="524"/>
      <c r="G19" s="70"/>
      <c r="H19" s="227"/>
      <c r="I19" s="70"/>
      <c r="J19" s="195">
        <f t="shared" si="0"/>
        <v>0</v>
      </c>
      <c r="K19" s="109"/>
      <c r="M19" s="793" t="s">
        <v>410</v>
      </c>
      <c r="N19" s="793"/>
    </row>
    <row r="20" spans="1:14" ht="15.5" x14ac:dyDescent="0.35">
      <c r="A20" s="81" t="s">
        <v>411</v>
      </c>
      <c r="B20" s="56"/>
      <c r="C20" s="88"/>
      <c r="D20" s="197">
        <f>SUM(D14:D19)</f>
        <v>0</v>
      </c>
      <c r="E20" s="72"/>
      <c r="F20" s="197">
        <f>SUM(F14:F19)</f>
        <v>0</v>
      </c>
      <c r="G20" s="72"/>
      <c r="H20" s="197">
        <f>SUM(H14:H19)</f>
        <v>0</v>
      </c>
      <c r="I20" s="72"/>
      <c r="J20" s="197">
        <f>SUM(D20:H20)</f>
        <v>0</v>
      </c>
      <c r="K20" s="109"/>
      <c r="M20" s="609" t="e">
        <f>(F20+H20)/J20</f>
        <v>#DIV/0!</v>
      </c>
      <c r="N20" s="466" t="s">
        <v>412</v>
      </c>
    </row>
    <row r="21" spans="1:14" s="147" customFormat="1" ht="25.5" customHeight="1" x14ac:dyDescent="0.25">
      <c r="A21" s="600" t="s">
        <v>413</v>
      </c>
      <c r="B21" s="601"/>
      <c r="C21" s="602"/>
      <c r="D21" s="603"/>
      <c r="E21" s="604"/>
      <c r="F21" s="603"/>
      <c r="G21" s="604"/>
      <c r="H21" s="603"/>
      <c r="I21" s="602"/>
      <c r="J21" s="603"/>
      <c r="K21" s="108"/>
    </row>
    <row r="22" spans="1:14" ht="15.5" x14ac:dyDescent="0.35">
      <c r="A22" s="68" t="s">
        <v>414</v>
      </c>
      <c r="B22" s="32" t="s">
        <v>415</v>
      </c>
      <c r="C22" s="70"/>
      <c r="D22" s="524"/>
      <c r="E22" s="70"/>
      <c r="F22" s="523"/>
      <c r="G22" s="70"/>
      <c r="H22" s="524"/>
      <c r="I22" s="70"/>
      <c r="J22" s="524"/>
      <c r="K22" s="109"/>
    </row>
    <row r="23" spans="1:14" ht="15.5" x14ac:dyDescent="0.35">
      <c r="A23" s="231" t="s">
        <v>416</v>
      </c>
      <c r="B23" s="32" t="s">
        <v>394</v>
      </c>
      <c r="C23" s="70"/>
      <c r="D23" s="196">
        <f>'C.I.A.'!C16</f>
        <v>0</v>
      </c>
      <c r="E23" s="70"/>
      <c r="F23" s="523"/>
      <c r="G23" s="70"/>
      <c r="H23" s="227"/>
      <c r="I23" s="70"/>
      <c r="J23" s="195">
        <f t="shared" ref="J23:J28" si="1">SUM(D23:H23)</f>
        <v>0</v>
      </c>
      <c r="K23" s="109"/>
    </row>
    <row r="24" spans="1:14" ht="15.5" x14ac:dyDescent="0.35">
      <c r="A24" s="231" t="s">
        <v>383</v>
      </c>
      <c r="B24" s="32" t="s">
        <v>396</v>
      </c>
      <c r="C24" s="70"/>
      <c r="D24" s="465">
        <f>'C.I.A.'!$C$17</f>
        <v>0</v>
      </c>
      <c r="E24" s="70"/>
      <c r="F24" s="523"/>
      <c r="G24" s="70"/>
      <c r="H24" s="227"/>
      <c r="I24" s="70"/>
      <c r="J24" s="195">
        <f t="shared" si="1"/>
        <v>0</v>
      </c>
      <c r="K24" s="109"/>
    </row>
    <row r="25" spans="1:14" ht="15.5" hidden="1" x14ac:dyDescent="0.35">
      <c r="A25" s="231" t="s">
        <v>384</v>
      </c>
      <c r="B25" s="32" t="s">
        <v>398</v>
      </c>
      <c r="C25" s="70"/>
      <c r="D25" s="527"/>
      <c r="E25" s="70"/>
      <c r="F25" s="523"/>
      <c r="G25" s="70"/>
      <c r="H25" s="227"/>
      <c r="I25" s="70"/>
      <c r="J25" s="195">
        <f t="shared" si="1"/>
        <v>0</v>
      </c>
      <c r="K25" s="109"/>
    </row>
    <row r="26" spans="1:14" ht="15.5" x14ac:dyDescent="0.35">
      <c r="A26" s="80" t="s">
        <v>417</v>
      </c>
      <c r="B26" s="69"/>
      <c r="C26" s="71"/>
      <c r="D26" s="195">
        <f>SUM(D23:D25)</f>
        <v>0</v>
      </c>
      <c r="E26" s="71"/>
      <c r="F26" s="523"/>
      <c r="G26" s="71"/>
      <c r="H26" s="195">
        <f>SUM(H23:H25)</f>
        <v>0</v>
      </c>
      <c r="I26" s="71"/>
      <c r="J26" s="195">
        <f t="shared" si="1"/>
        <v>0</v>
      </c>
      <c r="K26" s="109"/>
    </row>
    <row r="27" spans="1:14" ht="15.5" x14ac:dyDescent="0.35">
      <c r="A27" s="68" t="s">
        <v>395</v>
      </c>
      <c r="B27" s="32" t="s">
        <v>418</v>
      </c>
      <c r="C27" s="71"/>
      <c r="D27" s="196">
        <f>'C.I.A.'!C20</f>
        <v>0</v>
      </c>
      <c r="E27" s="70"/>
      <c r="F27" s="523"/>
      <c r="G27" s="70"/>
      <c r="H27" s="528"/>
      <c r="I27" s="70"/>
      <c r="J27" s="195">
        <f t="shared" si="1"/>
        <v>0</v>
      </c>
      <c r="K27" s="109"/>
    </row>
    <row r="28" spans="1:14" ht="15.75" customHeight="1" x14ac:dyDescent="0.35">
      <c r="A28" s="68" t="s">
        <v>397</v>
      </c>
      <c r="B28" s="529" t="s">
        <v>419</v>
      </c>
      <c r="C28" s="89"/>
      <c r="D28" s="196">
        <f>'C.I.A.'!C21</f>
        <v>0</v>
      </c>
      <c r="E28" s="70"/>
      <c r="F28" s="524"/>
      <c r="G28" s="70"/>
      <c r="H28" s="524"/>
      <c r="I28" s="70"/>
      <c r="J28" s="195">
        <f t="shared" si="1"/>
        <v>0</v>
      </c>
      <c r="K28" s="109"/>
    </row>
    <row r="29" spans="1:14" s="147" customFormat="1" ht="25.5" customHeight="1" x14ac:dyDescent="0.25">
      <c r="A29" s="600" t="s">
        <v>420</v>
      </c>
      <c r="B29" s="601"/>
      <c r="C29" s="602"/>
      <c r="D29" s="605"/>
      <c r="E29" s="604"/>
      <c r="F29" s="603"/>
      <c r="G29" s="604"/>
      <c r="H29" s="605"/>
      <c r="I29" s="602"/>
      <c r="J29" s="605"/>
      <c r="K29" s="108"/>
    </row>
    <row r="30" spans="1:14" ht="15.5" x14ac:dyDescent="0.35">
      <c r="A30" s="68" t="s">
        <v>414</v>
      </c>
      <c r="B30" s="32" t="s">
        <v>394</v>
      </c>
      <c r="C30" s="70"/>
      <c r="D30" s="196">
        <f>'C.I.A.'!D16</f>
        <v>0</v>
      </c>
      <c r="E30" s="70"/>
      <c r="F30" s="523"/>
      <c r="G30" s="70"/>
      <c r="H30" s="227"/>
      <c r="I30" s="70"/>
      <c r="J30" s="195">
        <f>SUM(D30:H30)</f>
        <v>0</v>
      </c>
      <c r="K30" s="109"/>
    </row>
    <row r="31" spans="1:14" ht="15.5" x14ac:dyDescent="0.35">
      <c r="A31" s="68" t="s">
        <v>395</v>
      </c>
      <c r="B31" s="32" t="s">
        <v>396</v>
      </c>
      <c r="C31" s="70"/>
      <c r="D31" s="465">
        <f>'C.I.A.'!$D$17</f>
        <v>0</v>
      </c>
      <c r="E31" s="70"/>
      <c r="F31" s="523"/>
      <c r="G31" s="70"/>
      <c r="H31" s="227"/>
      <c r="I31" s="70"/>
      <c r="J31" s="195">
        <f>SUM(D31:H31)</f>
        <v>0</v>
      </c>
      <c r="K31" s="109"/>
    </row>
    <row r="32" spans="1:14" ht="15.5" hidden="1" x14ac:dyDescent="0.35">
      <c r="A32" s="68" t="s">
        <v>397</v>
      </c>
      <c r="B32" s="32" t="s">
        <v>398</v>
      </c>
      <c r="C32" s="70"/>
      <c r="D32" s="527"/>
      <c r="E32" s="70"/>
      <c r="F32" s="523"/>
      <c r="G32" s="70"/>
      <c r="H32" s="227"/>
      <c r="I32" s="70"/>
      <c r="J32" s="195">
        <f>SUM(D32:H32)</f>
        <v>0</v>
      </c>
      <c r="K32" s="109"/>
    </row>
    <row r="33" spans="1:14" ht="15.5" x14ac:dyDescent="0.35">
      <c r="A33" s="80" t="s">
        <v>417</v>
      </c>
      <c r="B33" s="69"/>
      <c r="C33" s="71"/>
      <c r="D33" s="195">
        <f>SUM(D30:D32)</f>
        <v>0</v>
      </c>
      <c r="E33" s="71"/>
      <c r="F33" s="523"/>
      <c r="G33" s="71"/>
      <c r="H33" s="195">
        <f>SUM(H30:H32)</f>
        <v>0</v>
      </c>
      <c r="I33" s="71"/>
      <c r="J33" s="195">
        <f>SUM(D33:H33)</f>
        <v>0</v>
      </c>
      <c r="K33" s="109"/>
    </row>
    <row r="34" spans="1:14" ht="15.75" customHeight="1" x14ac:dyDescent="0.35">
      <c r="A34" s="68" t="s">
        <v>400</v>
      </c>
      <c r="B34" s="529" t="s">
        <v>421</v>
      </c>
      <c r="C34" s="89"/>
      <c r="D34" s="196">
        <f>'C.I.A.'!D21</f>
        <v>0</v>
      </c>
      <c r="E34" s="70"/>
      <c r="F34" s="524"/>
      <c r="G34" s="70"/>
      <c r="H34" s="524"/>
      <c r="I34" s="70"/>
      <c r="J34" s="195">
        <f>SUM(D34:H34)</f>
        <v>0</v>
      </c>
      <c r="K34" s="109"/>
    </row>
    <row r="35" spans="1:14" s="147" customFormat="1" ht="25.5" customHeight="1" x14ac:dyDescent="0.25">
      <c r="A35" s="600" t="s">
        <v>422</v>
      </c>
      <c r="B35" s="601"/>
      <c r="C35" s="602"/>
      <c r="D35" s="605"/>
      <c r="E35" s="604"/>
      <c r="F35" s="603"/>
      <c r="G35" s="604"/>
      <c r="H35" s="605"/>
      <c r="I35" s="602"/>
      <c r="J35" s="605"/>
      <c r="K35" s="108"/>
    </row>
    <row r="36" spans="1:14" ht="15.5" x14ac:dyDescent="0.35">
      <c r="A36" s="68" t="s">
        <v>414</v>
      </c>
      <c r="B36" s="32" t="s">
        <v>394</v>
      </c>
      <c r="C36" s="70"/>
      <c r="D36" s="196">
        <f>'C.I.A.'!E16</f>
        <v>0</v>
      </c>
      <c r="E36" s="70"/>
      <c r="F36" s="523"/>
      <c r="G36" s="70"/>
      <c r="H36" s="227"/>
      <c r="I36" s="70"/>
      <c r="J36" s="195">
        <f>SUM(D36:H36)</f>
        <v>0</v>
      </c>
      <c r="K36" s="109"/>
    </row>
    <row r="37" spans="1:14" ht="15.5" x14ac:dyDescent="0.35">
      <c r="A37" s="68" t="s">
        <v>395</v>
      </c>
      <c r="B37" s="32" t="s">
        <v>396</v>
      </c>
      <c r="C37" s="70"/>
      <c r="D37" s="465">
        <f>'C.I.A.'!$E$17</f>
        <v>0</v>
      </c>
      <c r="E37" s="70"/>
      <c r="F37" s="523"/>
      <c r="G37" s="70"/>
      <c r="H37" s="227"/>
      <c r="I37" s="70"/>
      <c r="J37" s="195">
        <f>SUM(D37:H37)</f>
        <v>0</v>
      </c>
      <c r="K37" s="109"/>
    </row>
    <row r="38" spans="1:14" ht="15.5" hidden="1" x14ac:dyDescent="0.35">
      <c r="A38" s="68" t="s">
        <v>397</v>
      </c>
      <c r="B38" s="32" t="s">
        <v>398</v>
      </c>
      <c r="C38" s="70"/>
      <c r="D38" s="527"/>
      <c r="E38" s="70"/>
      <c r="F38" s="523"/>
      <c r="G38" s="70"/>
      <c r="H38" s="227"/>
      <c r="I38" s="70"/>
      <c r="J38" s="195">
        <f>SUM(D38:H38)</f>
        <v>0</v>
      </c>
      <c r="K38" s="109"/>
    </row>
    <row r="39" spans="1:14" ht="15.5" x14ac:dyDescent="0.35">
      <c r="A39" s="80" t="s">
        <v>417</v>
      </c>
      <c r="B39" s="69"/>
      <c r="C39" s="71"/>
      <c r="D39" s="195">
        <f>SUM(D36:D38)</f>
        <v>0</v>
      </c>
      <c r="E39" s="71"/>
      <c r="F39" s="523"/>
      <c r="G39" s="71"/>
      <c r="H39" s="195">
        <f>SUM(H36:H38)</f>
        <v>0</v>
      </c>
      <c r="I39" s="71"/>
      <c r="J39" s="195">
        <f>SUM(D39:H39)</f>
        <v>0</v>
      </c>
      <c r="K39" s="109"/>
    </row>
    <row r="40" spans="1:14" ht="15.75" customHeight="1" x14ac:dyDescent="0.35">
      <c r="A40" s="68" t="s">
        <v>400</v>
      </c>
      <c r="B40" s="529" t="s">
        <v>423</v>
      </c>
      <c r="C40" s="89"/>
      <c r="D40" s="196">
        <f>'C.I.A.'!E21</f>
        <v>0</v>
      </c>
      <c r="E40" s="70"/>
      <c r="F40" s="524"/>
      <c r="G40" s="70"/>
      <c r="H40" s="524"/>
      <c r="I40" s="70"/>
      <c r="J40" s="195">
        <f>SUM(D40:H40)</f>
        <v>0</v>
      </c>
      <c r="K40" s="109"/>
    </row>
    <row r="41" spans="1:14" s="147" customFormat="1" ht="25.5" customHeight="1" x14ac:dyDescent="0.25">
      <c r="A41" s="600" t="s">
        <v>424</v>
      </c>
      <c r="B41" s="601"/>
      <c r="C41" s="602"/>
      <c r="D41" s="605"/>
      <c r="E41" s="604"/>
      <c r="F41" s="603"/>
      <c r="G41" s="604"/>
      <c r="H41" s="603"/>
      <c r="I41" s="602"/>
      <c r="J41" s="605"/>
      <c r="K41" s="108"/>
    </row>
    <row r="42" spans="1:14" ht="15.5" x14ac:dyDescent="0.35">
      <c r="A42" s="68" t="s">
        <v>414</v>
      </c>
      <c r="B42" s="32" t="s">
        <v>394</v>
      </c>
      <c r="C42" s="70"/>
      <c r="D42" s="196">
        <f>'C.I.A.'!G16</f>
        <v>0</v>
      </c>
      <c r="E42" s="70"/>
      <c r="F42" s="523"/>
      <c r="G42" s="70"/>
      <c r="H42" s="523"/>
      <c r="I42" s="70"/>
      <c r="J42" s="195">
        <f>SUM(D42:H42)</f>
        <v>0</v>
      </c>
      <c r="K42" s="109"/>
    </row>
    <row r="43" spans="1:14" ht="15.5" x14ac:dyDescent="0.35">
      <c r="A43" s="68" t="s">
        <v>395</v>
      </c>
      <c r="B43" s="32" t="s">
        <v>396</v>
      </c>
      <c r="C43" s="70"/>
      <c r="D43" s="465">
        <f>'C.I.A.'!$G$17</f>
        <v>0</v>
      </c>
      <c r="E43" s="70"/>
      <c r="F43" s="523"/>
      <c r="G43" s="70"/>
      <c r="H43" s="523"/>
      <c r="I43" s="70"/>
      <c r="J43" s="195">
        <f>SUM(D43:H43)</f>
        <v>0</v>
      </c>
      <c r="K43" s="109"/>
    </row>
    <row r="44" spans="1:14" ht="15.5" hidden="1" x14ac:dyDescent="0.35">
      <c r="A44" s="68" t="s">
        <v>397</v>
      </c>
      <c r="B44" s="32" t="s">
        <v>398</v>
      </c>
      <c r="C44" s="70"/>
      <c r="D44" s="527"/>
      <c r="E44" s="70"/>
      <c r="F44" s="523"/>
      <c r="G44" s="70"/>
      <c r="H44" s="523"/>
      <c r="I44" s="70"/>
      <c r="J44" s="195">
        <f>SUM(D44:H44)</f>
        <v>0</v>
      </c>
      <c r="K44" s="109"/>
    </row>
    <row r="45" spans="1:14" ht="15.5" x14ac:dyDescent="0.35">
      <c r="A45" s="80" t="s">
        <v>425</v>
      </c>
      <c r="B45" s="69"/>
      <c r="C45" s="74"/>
      <c r="D45" s="195">
        <f>SUM(D42:D44)</f>
        <v>0</v>
      </c>
      <c r="E45" s="71"/>
      <c r="F45" s="524"/>
      <c r="G45" s="71"/>
      <c r="H45" s="76"/>
      <c r="I45" s="71"/>
      <c r="J45" s="195">
        <f>SUM(D45:H45)</f>
        <v>0</v>
      </c>
      <c r="K45" s="109"/>
    </row>
    <row r="46" spans="1:14" s="147" customFormat="1" ht="25.5" customHeight="1" x14ac:dyDescent="0.25">
      <c r="A46" s="600" t="s">
        <v>426</v>
      </c>
      <c r="B46" s="601"/>
      <c r="C46" s="602"/>
      <c r="D46" s="606"/>
      <c r="E46" s="604"/>
      <c r="F46" s="603"/>
      <c r="G46" s="604"/>
      <c r="H46" s="605"/>
      <c r="I46" s="602"/>
      <c r="J46" s="607"/>
      <c r="K46" s="551"/>
    </row>
    <row r="47" spans="1:14" ht="15.5" x14ac:dyDescent="0.35">
      <c r="A47" s="68" t="s">
        <v>414</v>
      </c>
      <c r="B47" s="32" t="s">
        <v>394</v>
      </c>
      <c r="C47" s="70"/>
      <c r="D47" s="200">
        <v>0</v>
      </c>
      <c r="E47" s="77"/>
      <c r="F47" s="550"/>
      <c r="G47" s="148"/>
      <c r="H47" s="227">
        <v>0</v>
      </c>
      <c r="I47" s="77"/>
      <c r="J47" s="198">
        <f>SUM(D47:H47)</f>
        <v>0</v>
      </c>
      <c r="K47" s="552"/>
    </row>
    <row r="48" spans="1:14" ht="15.5" x14ac:dyDescent="0.35">
      <c r="A48" s="68" t="s">
        <v>395</v>
      </c>
      <c r="B48" s="32" t="s">
        <v>396</v>
      </c>
      <c r="C48" s="70"/>
      <c r="D48" s="465">
        <f>'C.I.A.'!$H$17</f>
        <v>0</v>
      </c>
      <c r="E48" s="6"/>
      <c r="F48" s="523"/>
      <c r="H48" s="227"/>
      <c r="I48" s="6"/>
      <c r="J48" s="195">
        <f>SUM(D48:H48)</f>
        <v>0</v>
      </c>
      <c r="K48" s="98"/>
      <c r="M48" s="793" t="s">
        <v>427</v>
      </c>
      <c r="N48" s="793"/>
    </row>
    <row r="49" spans="1:14" ht="15.5" hidden="1" x14ac:dyDescent="0.35">
      <c r="A49" s="68" t="s">
        <v>395</v>
      </c>
      <c r="B49" s="32" t="s">
        <v>398</v>
      </c>
      <c r="C49" s="70"/>
      <c r="D49" s="227"/>
      <c r="E49" s="6"/>
      <c r="F49" s="523"/>
      <c r="H49" s="227"/>
      <c r="I49" s="6"/>
      <c r="J49" s="195">
        <f>SUM(D49:H49)</f>
        <v>0</v>
      </c>
      <c r="K49" s="98"/>
      <c r="M49" s="794" t="s">
        <v>428</v>
      </c>
      <c r="N49" s="794"/>
    </row>
    <row r="50" spans="1:14" ht="15.5" x14ac:dyDescent="0.35">
      <c r="A50" s="82" t="s">
        <v>425</v>
      </c>
      <c r="B50" s="74"/>
      <c r="C50" s="74"/>
      <c r="D50" s="201">
        <f>SUM(D47:D49)</f>
        <v>0</v>
      </c>
      <c r="E50" s="74"/>
      <c r="F50" s="76"/>
      <c r="G50" s="74"/>
      <c r="H50" s="199">
        <f>SUM(H47:H49)</f>
        <v>0</v>
      </c>
      <c r="I50" s="74"/>
      <c r="J50" s="199">
        <f>SUM(D50:H50)</f>
        <v>0</v>
      </c>
      <c r="K50" s="110"/>
      <c r="M50" s="608" t="e">
        <f>SUM(H44,H35,H30,H24)/SUM(D44,D35,D30,D24)</f>
        <v>#DIV/0!</v>
      </c>
      <c r="N50" s="466" t="s">
        <v>429</v>
      </c>
    </row>
    <row r="51" spans="1:14" s="147" customFormat="1" ht="25.5" customHeight="1" x14ac:dyDescent="0.25">
      <c r="A51" s="600" t="s">
        <v>430</v>
      </c>
      <c r="B51" s="601"/>
      <c r="C51" s="602"/>
      <c r="D51" s="605"/>
      <c r="E51" s="604"/>
      <c r="F51" s="603"/>
      <c r="G51" s="604"/>
      <c r="H51" s="603"/>
      <c r="I51" s="602"/>
      <c r="J51" s="605"/>
      <c r="K51" s="108"/>
    </row>
    <row r="52" spans="1:14" ht="15.5" x14ac:dyDescent="0.35">
      <c r="A52" s="68" t="s">
        <v>414</v>
      </c>
      <c r="B52" s="32" t="s">
        <v>394</v>
      </c>
      <c r="C52" s="70"/>
      <c r="D52" s="200">
        <f>'C.I.A.'!I16</f>
        <v>0</v>
      </c>
      <c r="E52" s="70"/>
      <c r="F52" s="523"/>
      <c r="G52" s="70"/>
      <c r="H52" s="523"/>
      <c r="I52" s="70"/>
      <c r="J52" s="195">
        <f>SUM(D52:H52)</f>
        <v>0</v>
      </c>
      <c r="K52" s="109"/>
    </row>
    <row r="53" spans="1:14" ht="15.5" x14ac:dyDescent="0.35">
      <c r="A53" s="68" t="s">
        <v>395</v>
      </c>
      <c r="B53" s="32" t="s">
        <v>396</v>
      </c>
      <c r="C53" s="70"/>
      <c r="D53" s="465">
        <f>'C.I.A.'!$I$17</f>
        <v>0</v>
      </c>
      <c r="E53" s="70"/>
      <c r="F53" s="523"/>
      <c r="G53" s="70"/>
      <c r="H53" s="523"/>
      <c r="I53" s="70"/>
      <c r="J53" s="195">
        <f>SUM(D53:H53)</f>
        <v>0</v>
      </c>
      <c r="K53" s="109"/>
    </row>
    <row r="54" spans="1:14" ht="15.5" x14ac:dyDescent="0.35">
      <c r="A54" s="80" t="s">
        <v>425</v>
      </c>
      <c r="B54" s="69"/>
      <c r="C54" s="74"/>
      <c r="D54" s="195">
        <f>SUM(D52:D53)</f>
        <v>0</v>
      </c>
      <c r="E54" s="71"/>
      <c r="F54" s="76"/>
      <c r="G54" s="74"/>
      <c r="H54" s="76"/>
      <c r="I54" s="74"/>
      <c r="J54" s="525">
        <f>SUM(D54:H54)</f>
        <v>0</v>
      </c>
      <c r="K54" s="617"/>
    </row>
    <row r="55" spans="1:14" s="147" customFormat="1" ht="25.5" customHeight="1" x14ac:dyDescent="0.3">
      <c r="A55" s="83" t="s">
        <v>431</v>
      </c>
      <c r="B55" s="75"/>
      <c r="C55" s="90"/>
      <c r="D55" s="149"/>
      <c r="E55" s="150"/>
      <c r="F55" s="5"/>
      <c r="G55" s="5"/>
      <c r="H55" s="5"/>
      <c r="I55" s="5"/>
      <c r="J55" s="5"/>
      <c r="K55" s="615"/>
    </row>
    <row r="56" spans="1:14" ht="15.5" x14ac:dyDescent="0.35">
      <c r="A56" s="614" t="s">
        <v>432</v>
      </c>
      <c r="B56" s="138"/>
      <c r="C56" s="89"/>
      <c r="D56" s="199">
        <f xml:space="preserve"> SUM(D11,D23,D30,D36,D42,D47,D52)</f>
        <v>0</v>
      </c>
      <c r="E56" s="151"/>
      <c r="K56" s="616"/>
    </row>
    <row r="57" spans="1:14" ht="15.5" x14ac:dyDescent="0.35">
      <c r="A57" s="83" t="s">
        <v>433</v>
      </c>
      <c r="B57" s="75"/>
      <c r="C57" s="90"/>
      <c r="D57" s="149"/>
      <c r="E57" s="150"/>
      <c r="K57" s="616"/>
    </row>
    <row r="58" spans="1:14" ht="35.25" customHeight="1" x14ac:dyDescent="0.35">
      <c r="A58" s="791" t="s">
        <v>434</v>
      </c>
      <c r="B58" s="792"/>
      <c r="C58" s="152"/>
      <c r="D58" s="199">
        <f>SUM(D12:D13)+SUM(D24:D25)+SUM(D31:D32)+SUM(D37:D38)+SUM(D43:D44)+SUM(D48:D49)+D53</f>
        <v>0</v>
      </c>
      <c r="E58" s="151"/>
      <c r="K58" s="616"/>
    </row>
    <row r="59" spans="1:14" s="147" customFormat="1" ht="18" customHeight="1" x14ac:dyDescent="0.3">
      <c r="A59" s="83" t="s">
        <v>435</v>
      </c>
      <c r="B59" s="75"/>
      <c r="C59" s="90"/>
      <c r="D59" s="149"/>
      <c r="E59" s="150"/>
      <c r="F59" s="5"/>
      <c r="G59" s="5"/>
      <c r="H59" s="5"/>
      <c r="I59" s="5"/>
      <c r="J59" s="5"/>
      <c r="K59" s="5"/>
      <c r="L59" s="5"/>
    </row>
    <row r="60" spans="1:14" ht="15.5" x14ac:dyDescent="0.35">
      <c r="A60" s="34" t="s">
        <v>436</v>
      </c>
      <c r="B60" s="138"/>
      <c r="C60" s="152"/>
      <c r="D60" s="199">
        <f>F20</f>
        <v>0</v>
      </c>
      <c r="E60" s="151"/>
    </row>
    <row r="61" spans="1:14" s="147" customFormat="1" ht="20.25" customHeight="1" x14ac:dyDescent="0.3">
      <c r="A61" s="610" t="s">
        <v>437</v>
      </c>
      <c r="B61" s="611"/>
      <c r="C61" s="90"/>
      <c r="D61" s="149"/>
      <c r="E61" s="150"/>
      <c r="F61" s="5"/>
      <c r="G61" s="5"/>
      <c r="H61" s="5"/>
      <c r="I61" s="5"/>
      <c r="J61" s="5"/>
      <c r="K61" s="5"/>
      <c r="L61" s="5"/>
    </row>
    <row r="62" spans="1:14" ht="18.75" customHeight="1" x14ac:dyDescent="0.35">
      <c r="A62" s="612" t="s">
        <v>438</v>
      </c>
      <c r="B62" s="613"/>
      <c r="C62" s="152"/>
      <c r="D62" s="199">
        <f>D56+D58+D60</f>
        <v>0</v>
      </c>
      <c r="E62" s="151"/>
    </row>
    <row r="63" spans="1:14" s="147" customFormat="1" ht="18" customHeight="1" x14ac:dyDescent="0.35">
      <c r="A63" s="5" t="s">
        <v>439</v>
      </c>
      <c r="B63" s="6"/>
      <c r="C63" s="5"/>
      <c r="D63" s="5"/>
      <c r="E63" s="5"/>
      <c r="F63" s="5"/>
      <c r="G63" s="5"/>
      <c r="H63" s="5"/>
      <c r="I63" s="5"/>
      <c r="J63" s="5"/>
      <c r="K63" s="5"/>
      <c r="L63" s="5"/>
    </row>
    <row r="65" spans="1:12" s="147" customFormat="1" ht="20.25" customHeight="1" x14ac:dyDescent="0.3">
      <c r="A65" s="5"/>
      <c r="B65" s="5"/>
      <c r="C65" s="5"/>
      <c r="D65" s="5"/>
      <c r="E65" s="5"/>
      <c r="F65" s="5"/>
      <c r="G65" s="5"/>
      <c r="H65" s="5"/>
      <c r="I65" s="5"/>
      <c r="J65" s="5"/>
      <c r="K65" s="5"/>
      <c r="L65" s="5"/>
    </row>
    <row r="68" spans="1:12" ht="15.5" x14ac:dyDescent="0.35">
      <c r="B68" s="6"/>
    </row>
  </sheetData>
  <customSheetViews>
    <customSheetView guid="{141D05B7-EC03-4D54-B355-18B30B95005C}" showPageBreaks="1" showGridLines="0" fitToPage="1" printArea="1">
      <selection activeCell="B12" sqref="B12"/>
      <pageMargins left="0" right="0" top="0" bottom="0" header="0" footer="0"/>
      <pageSetup scale="76" orientation="portrait" r:id="rId1"/>
      <headerFooter alignWithMargins="0">
        <oddFooter>&amp;C&amp;"Times New Roman,Regular"Page &amp;P</oddFooter>
      </headerFooter>
    </customSheetView>
    <customSheetView guid="{9D049D41-B99B-4004-9128-98F3E5E97A8B}" showPageBreaks="1" showGridLines="0" fitToPage="1" printArea="1">
      <selection activeCell="B12" sqref="B12"/>
      <pageMargins left="0" right="0" top="0" bottom="0" header="0" footer="0"/>
      <pageSetup scale="76" orientation="portrait" r:id="rId2"/>
      <headerFooter alignWithMargins="0">
        <oddFooter>&amp;C&amp;"Times New Roman,Regular"Page &amp;P</oddFooter>
      </headerFooter>
    </customSheetView>
  </customSheetViews>
  <mergeCells count="6">
    <mergeCell ref="A58:B58"/>
    <mergeCell ref="A3:J3"/>
    <mergeCell ref="M19:N19"/>
    <mergeCell ref="M49:N49"/>
    <mergeCell ref="M48:N48"/>
    <mergeCell ref="A5:J6"/>
  </mergeCells>
  <phoneticPr fontId="0" type="noConversion"/>
  <pageMargins left="0.75" right="0.75" top="1" bottom="1" header="0.5" footer="0.5"/>
  <pageSetup scale="58" orientation="portrait" r:id="rId3"/>
  <headerFooter alignWithMargins="0">
    <oddFooter>&amp;C&amp;"Times New Roman,Regular"Page &amp;P</oddFooter>
  </headerFooter>
  <ignoredErrors>
    <ignoredError sqref="D7 F7 H7 J7 A2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G45"/>
  <sheetViews>
    <sheetView showGridLines="0" view="pageBreakPreview" zoomScale="77" zoomScaleNormal="100" zoomScaleSheetLayoutView="77" workbookViewId="0">
      <selection activeCell="J1" sqref="J1"/>
    </sheetView>
  </sheetViews>
  <sheetFormatPr defaultColWidth="9.1796875" defaultRowHeight="12.5" x14ac:dyDescent="0.25"/>
  <cols>
    <col min="1" max="1" width="11.54296875" style="274" customWidth="1"/>
    <col min="2" max="2" width="15.1796875" style="274" customWidth="1"/>
    <col min="3" max="3" width="12.54296875" style="274" customWidth="1"/>
    <col min="4" max="4" width="20.26953125" style="274" customWidth="1"/>
    <col min="5" max="5" width="20" style="274" customWidth="1"/>
    <col min="6" max="6" width="27.1796875" style="274" customWidth="1"/>
    <col min="7" max="7" width="10.453125" style="274" customWidth="1"/>
    <col min="8" max="16384" width="9.1796875" style="274"/>
  </cols>
  <sheetData>
    <row r="1" spans="1:7" s="288" customFormat="1" ht="15.5" x14ac:dyDescent="0.35">
      <c r="A1" s="289" t="s">
        <v>223</v>
      </c>
      <c r="G1" s="549" t="s">
        <v>1</v>
      </c>
    </row>
    <row r="2" spans="1:7" ht="6" customHeight="1" x14ac:dyDescent="0.25"/>
    <row r="3" spans="1:7" ht="18" x14ac:dyDescent="0.4">
      <c r="A3" s="796" t="s">
        <v>440</v>
      </c>
      <c r="B3" s="797"/>
      <c r="C3" s="797"/>
      <c r="D3" s="797"/>
      <c r="E3" s="797"/>
      <c r="F3" s="797"/>
    </row>
    <row r="4" spans="1:7" ht="9" customHeight="1" x14ac:dyDescent="0.35">
      <c r="A4" s="287"/>
      <c r="B4" s="640"/>
      <c r="C4" s="640"/>
      <c r="D4" s="640"/>
      <c r="E4" s="640"/>
      <c r="F4" s="640"/>
    </row>
    <row r="5" spans="1:7" ht="15.5" x14ac:dyDescent="0.35">
      <c r="A5" s="287" t="s">
        <v>441</v>
      </c>
      <c r="B5" s="286"/>
      <c r="C5" s="286"/>
      <c r="D5" s="286"/>
      <c r="E5" s="286"/>
      <c r="F5" s="286"/>
    </row>
    <row r="6" spans="1:7" ht="13" x14ac:dyDescent="0.3">
      <c r="A6" s="285"/>
      <c r="B6" s="285"/>
      <c r="C6" s="284"/>
      <c r="D6" s="284"/>
      <c r="E6" s="284"/>
    </row>
    <row r="7" spans="1:7" ht="45" x14ac:dyDescent="0.3">
      <c r="A7" s="283" t="s">
        <v>442</v>
      </c>
      <c r="B7" s="282" t="s">
        <v>443</v>
      </c>
      <c r="C7" s="282" t="s">
        <v>444</v>
      </c>
      <c r="D7" s="282" t="s">
        <v>445</v>
      </c>
      <c r="E7" s="282" t="s">
        <v>446</v>
      </c>
      <c r="F7" s="281" t="s">
        <v>447</v>
      </c>
    </row>
    <row r="8" spans="1:7" ht="15.5" x14ac:dyDescent="0.35">
      <c r="A8" s="280"/>
      <c r="B8" s="279"/>
      <c r="C8" s="279"/>
      <c r="D8" s="279"/>
      <c r="E8" s="279"/>
      <c r="F8" s="278"/>
    </row>
    <row r="9" spans="1:7" ht="15.5" x14ac:dyDescent="0.35">
      <c r="A9" s="280"/>
      <c r="B9" s="279"/>
      <c r="C9" s="279"/>
      <c r="D9" s="279"/>
      <c r="E9" s="279"/>
      <c r="F9" s="278"/>
    </row>
    <row r="10" spans="1:7" ht="15.5" x14ac:dyDescent="0.35">
      <c r="A10" s="280"/>
      <c r="B10" s="279"/>
      <c r="C10" s="279"/>
      <c r="D10" s="279"/>
      <c r="E10" s="279"/>
      <c r="F10" s="278"/>
    </row>
    <row r="11" spans="1:7" ht="15.5" x14ac:dyDescent="0.35">
      <c r="A11" s="280"/>
      <c r="B11" s="279"/>
      <c r="C11" s="279"/>
      <c r="D11" s="279"/>
      <c r="E11" s="279"/>
      <c r="F11" s="278"/>
    </row>
    <row r="12" spans="1:7" ht="15.5" x14ac:dyDescent="0.35">
      <c r="A12" s="280"/>
      <c r="B12" s="279"/>
      <c r="C12" s="279"/>
      <c r="D12" s="279"/>
      <c r="E12" s="279"/>
      <c r="F12" s="278"/>
    </row>
    <row r="13" spans="1:7" ht="15.5" x14ac:dyDescent="0.35">
      <c r="A13" s="280"/>
      <c r="B13" s="279"/>
      <c r="C13" s="279"/>
      <c r="D13" s="279"/>
      <c r="E13" s="279"/>
      <c r="F13" s="278"/>
    </row>
    <row r="14" spans="1:7" ht="15.5" x14ac:dyDescent="0.35">
      <c r="A14" s="280"/>
      <c r="B14" s="279"/>
      <c r="C14" s="279"/>
      <c r="D14" s="279"/>
      <c r="E14" s="279"/>
      <c r="F14" s="278"/>
    </row>
    <row r="15" spans="1:7" ht="15.5" x14ac:dyDescent="0.35">
      <c r="A15" s="280"/>
      <c r="B15" s="279"/>
      <c r="C15" s="279"/>
      <c r="D15" s="279"/>
      <c r="E15" s="279"/>
      <c r="F15" s="278"/>
    </row>
    <row r="16" spans="1:7" ht="15.5" x14ac:dyDescent="0.35">
      <c r="A16" s="280"/>
      <c r="B16" s="279"/>
      <c r="C16" s="279"/>
      <c r="D16" s="279"/>
      <c r="E16" s="279"/>
      <c r="F16" s="278"/>
    </row>
    <row r="17" spans="1:6" ht="15.5" x14ac:dyDescent="0.35">
      <c r="A17" s="280"/>
      <c r="B17" s="279"/>
      <c r="C17" s="279"/>
      <c r="D17" s="279"/>
      <c r="E17" s="279"/>
      <c r="F17" s="278"/>
    </row>
    <row r="18" spans="1:6" ht="15.5" x14ac:dyDescent="0.35">
      <c r="A18" s="280"/>
      <c r="B18" s="279"/>
      <c r="C18" s="279"/>
      <c r="D18" s="279"/>
      <c r="E18" s="279"/>
      <c r="F18" s="278"/>
    </row>
    <row r="19" spans="1:6" ht="15.5" x14ac:dyDescent="0.35">
      <c r="A19" s="280"/>
      <c r="B19" s="279"/>
      <c r="C19" s="279"/>
      <c r="D19" s="279"/>
      <c r="E19" s="279"/>
      <c r="F19" s="278"/>
    </row>
    <row r="20" spans="1:6" ht="15.5" x14ac:dyDescent="0.35">
      <c r="A20" s="280"/>
      <c r="B20" s="279"/>
      <c r="C20" s="279"/>
      <c r="D20" s="279"/>
      <c r="E20" s="279"/>
      <c r="F20" s="278"/>
    </row>
    <row r="21" spans="1:6" ht="15.5" x14ac:dyDescent="0.35">
      <c r="A21" s="280"/>
      <c r="B21" s="279"/>
      <c r="C21" s="279"/>
      <c r="D21" s="279"/>
      <c r="E21" s="279"/>
      <c r="F21" s="278"/>
    </row>
    <row r="22" spans="1:6" ht="15.5" x14ac:dyDescent="0.35">
      <c r="A22" s="280"/>
      <c r="B22" s="279"/>
      <c r="C22" s="279"/>
      <c r="D22" s="279"/>
      <c r="E22" s="279"/>
      <c r="F22" s="278"/>
    </row>
    <row r="23" spans="1:6" ht="15.5" x14ac:dyDescent="0.35">
      <c r="A23" s="280"/>
      <c r="B23" s="279"/>
      <c r="C23" s="279"/>
      <c r="D23" s="279"/>
      <c r="E23" s="279"/>
      <c r="F23" s="278"/>
    </row>
    <row r="24" spans="1:6" ht="15.5" x14ac:dyDescent="0.35">
      <c r="A24" s="280"/>
      <c r="B24" s="279"/>
      <c r="C24" s="279"/>
      <c r="D24" s="279"/>
      <c r="E24" s="279"/>
      <c r="F24" s="278"/>
    </row>
    <row r="25" spans="1:6" ht="15.5" x14ac:dyDescent="0.35">
      <c r="A25" s="280"/>
      <c r="B25" s="279"/>
      <c r="C25" s="279"/>
      <c r="D25" s="279"/>
      <c r="E25" s="279"/>
      <c r="F25" s="278"/>
    </row>
    <row r="26" spans="1:6" ht="15.5" x14ac:dyDescent="0.35">
      <c r="A26" s="280"/>
      <c r="B26" s="279"/>
      <c r="C26" s="279"/>
      <c r="D26" s="279"/>
      <c r="E26" s="279"/>
      <c r="F26" s="278"/>
    </row>
    <row r="27" spans="1:6" ht="15.5" x14ac:dyDescent="0.35">
      <c r="A27" s="280"/>
      <c r="B27" s="279"/>
      <c r="C27" s="279"/>
      <c r="D27" s="279"/>
      <c r="E27" s="279"/>
      <c r="F27" s="278"/>
    </row>
    <row r="28" spans="1:6" ht="15.5" x14ac:dyDescent="0.35">
      <c r="A28" s="280"/>
      <c r="B28" s="279"/>
      <c r="C28" s="279"/>
      <c r="D28" s="279"/>
      <c r="E28" s="279"/>
      <c r="F28" s="278"/>
    </row>
    <row r="29" spans="1:6" ht="15.5" x14ac:dyDescent="0.35">
      <c r="A29" s="280"/>
      <c r="B29" s="279"/>
      <c r="C29" s="279"/>
      <c r="D29" s="279"/>
      <c r="E29" s="279"/>
      <c r="F29" s="278"/>
    </row>
    <row r="30" spans="1:6" ht="15.5" x14ac:dyDescent="0.35">
      <c r="A30" s="280"/>
      <c r="B30" s="279"/>
      <c r="C30" s="279"/>
      <c r="D30" s="279"/>
      <c r="E30" s="279"/>
      <c r="F30" s="278"/>
    </row>
    <row r="31" spans="1:6" ht="15.5" x14ac:dyDescent="0.35">
      <c r="A31" s="280"/>
      <c r="B31" s="279"/>
      <c r="C31" s="279"/>
      <c r="D31" s="279"/>
      <c r="E31" s="279"/>
      <c r="F31" s="278"/>
    </row>
    <row r="32" spans="1:6" ht="15.5" x14ac:dyDescent="0.35">
      <c r="A32" s="280"/>
      <c r="B32" s="279"/>
      <c r="C32" s="279"/>
      <c r="D32" s="279"/>
      <c r="E32" s="279"/>
      <c r="F32" s="278"/>
    </row>
    <row r="33" spans="1:6" ht="15.5" x14ac:dyDescent="0.35">
      <c r="A33" s="280"/>
      <c r="B33" s="279"/>
      <c r="C33" s="279"/>
      <c r="D33" s="279"/>
      <c r="E33" s="279"/>
      <c r="F33" s="278"/>
    </row>
    <row r="34" spans="1:6" ht="15.5" x14ac:dyDescent="0.35">
      <c r="A34" s="280"/>
      <c r="B34" s="279"/>
      <c r="C34" s="279"/>
      <c r="D34" s="279"/>
      <c r="E34" s="279"/>
      <c r="F34" s="278"/>
    </row>
    <row r="35" spans="1:6" ht="15.5" x14ac:dyDescent="0.35">
      <c r="A35" s="280"/>
      <c r="B35" s="279"/>
      <c r="C35" s="279"/>
      <c r="D35" s="279"/>
      <c r="E35" s="279"/>
      <c r="F35" s="278"/>
    </row>
    <row r="36" spans="1:6" ht="15.5" x14ac:dyDescent="0.35">
      <c r="A36" s="280"/>
      <c r="B36" s="279"/>
      <c r="C36" s="279"/>
      <c r="D36" s="279"/>
      <c r="E36" s="279"/>
      <c r="F36" s="278"/>
    </row>
    <row r="37" spans="1:6" ht="15.5" x14ac:dyDescent="0.35">
      <c r="A37" s="280"/>
      <c r="B37" s="279"/>
      <c r="C37" s="279"/>
      <c r="D37" s="279"/>
      <c r="E37" s="279"/>
      <c r="F37" s="278"/>
    </row>
    <row r="38" spans="1:6" ht="15.5" x14ac:dyDescent="0.35">
      <c r="A38" s="277"/>
      <c r="B38" s="276"/>
      <c r="C38" s="276"/>
      <c r="D38" s="276"/>
      <c r="E38" s="276"/>
      <c r="F38" s="275"/>
    </row>
    <row r="45" spans="1:6" ht="11.25" customHeight="1" x14ac:dyDescent="0.25"/>
  </sheetData>
  <mergeCells count="1">
    <mergeCell ref="A3:F3"/>
  </mergeCells>
  <pageMargins left="0.75" right="0.75" top="1" bottom="1" header="0.5" footer="0.5"/>
  <pageSetup scale="85" firstPageNumber="35" fitToHeight="0" orientation="portrait" useFirstPageNumber="1" r:id="rId1"/>
  <headerFooter alignWithMargins="0">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D49"/>
  <sheetViews>
    <sheetView showGridLines="0" view="pageBreakPreview" zoomScale="145" zoomScaleNormal="100" zoomScaleSheetLayoutView="145" workbookViewId="0">
      <selection activeCell="C2" sqref="C2"/>
    </sheetView>
  </sheetViews>
  <sheetFormatPr defaultColWidth="9.1796875" defaultRowHeight="13" x14ac:dyDescent="0.3"/>
  <cols>
    <col min="1" max="1" width="81.81640625" style="9" customWidth="1"/>
    <col min="2" max="2" width="8.26953125" style="5" customWidth="1"/>
    <col min="3" max="16384" width="9.1796875" style="5"/>
  </cols>
  <sheetData>
    <row r="1" spans="1:3" ht="24" customHeight="1" x14ac:dyDescent="0.3">
      <c r="A1" s="456" t="s">
        <v>34</v>
      </c>
      <c r="B1" s="549"/>
    </row>
    <row r="2" spans="1:3" s="6" customFormat="1" ht="162" customHeight="1" x14ac:dyDescent="0.35">
      <c r="A2" s="457" t="s">
        <v>35</v>
      </c>
    </row>
    <row r="3" spans="1:3" s="6" customFormat="1" ht="120" customHeight="1" x14ac:dyDescent="0.35">
      <c r="A3" s="419" t="s">
        <v>36</v>
      </c>
    </row>
    <row r="4" spans="1:3" s="6" customFormat="1" ht="70.5" customHeight="1" x14ac:dyDescent="0.35">
      <c r="A4" s="419" t="s">
        <v>37</v>
      </c>
    </row>
    <row r="5" spans="1:3" s="6" customFormat="1" ht="15.5" x14ac:dyDescent="0.35">
      <c r="A5" s="458" t="s">
        <v>38</v>
      </c>
    </row>
    <row r="6" spans="1:3" s="464" customFormat="1" ht="15.5" x14ac:dyDescent="0.25">
      <c r="A6" s="463" t="s">
        <v>39</v>
      </c>
    </row>
    <row r="7" spans="1:3" s="6" customFormat="1" ht="32.25" customHeight="1" x14ac:dyDescent="0.35">
      <c r="A7" s="459" t="s">
        <v>40</v>
      </c>
      <c r="B7" s="5"/>
      <c r="C7" s="5"/>
    </row>
    <row r="8" spans="1:3" s="6" customFormat="1" ht="43.5" customHeight="1" x14ac:dyDescent="0.35">
      <c r="A8" s="460" t="s">
        <v>41</v>
      </c>
      <c r="B8" s="5"/>
      <c r="C8" s="5"/>
    </row>
    <row r="9" spans="1:3" s="6" customFormat="1" ht="32.25" customHeight="1" x14ac:dyDescent="0.35">
      <c r="A9" s="461" t="s">
        <v>42</v>
      </c>
      <c r="B9" s="5"/>
      <c r="C9" s="5"/>
    </row>
    <row r="10" spans="1:3" ht="32.25" customHeight="1" x14ac:dyDescent="0.3">
      <c r="A10" s="462" t="s">
        <v>43</v>
      </c>
    </row>
    <row r="11" spans="1:3" s="6" customFormat="1" ht="15.5" x14ac:dyDescent="0.35">
      <c r="A11" s="634"/>
    </row>
    <row r="12" spans="1:3" s="6" customFormat="1" ht="15.5" x14ac:dyDescent="0.35">
      <c r="A12" s="634"/>
    </row>
    <row r="13" spans="1:3" s="6" customFormat="1" ht="15.5" x14ac:dyDescent="0.35">
      <c r="A13" s="634"/>
    </row>
    <row r="46" spans="3:4" x14ac:dyDescent="0.3">
      <c r="C46"/>
      <c r="D46"/>
    </row>
    <row r="47" spans="3:4" x14ac:dyDescent="0.3">
      <c r="C47"/>
      <c r="D47"/>
    </row>
    <row r="48" spans="3:4" x14ac:dyDescent="0.3">
      <c r="C48"/>
      <c r="D48"/>
    </row>
    <row r="49" spans="3:4" x14ac:dyDescent="0.3">
      <c r="C49"/>
      <c r="D49"/>
    </row>
  </sheetData>
  <customSheetViews>
    <customSheetView guid="{141D05B7-EC03-4D54-B355-18B30B95005C}" showPageBreaks="1" showGridLines="0" topLeftCell="A10">
      <selection activeCell="C5" sqref="C5"/>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topLeftCell="A10">
      <selection activeCell="C5" sqref="C5"/>
      <pageMargins left="0" right="0" top="0" bottom="0" header="0" footer="0"/>
      <pageSetup scale="85" orientation="portrait" r:id="rId2"/>
      <headerFooter alignWithMargins="0">
        <oddFooter>&amp;C&amp;"Times New Roman,Regular"Page &amp;P</oddFooter>
      </headerFooter>
    </customSheetView>
  </customSheetViews>
  <phoneticPr fontId="0" type="noConversion"/>
  <printOptions horizontalCentered="1"/>
  <pageMargins left="0.25" right="0.25" top="0.75" bottom="0.75" header="0.3" footer="0.3"/>
  <pageSetup orientation="portrait" r:id="rId3"/>
  <headerFooter alignWithMargins="0">
    <oddFooter>&amp;C&amp;"Times New Roman,Regular"Page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pageSetUpPr fitToPage="1"/>
  </sheetPr>
  <dimension ref="A1:E48"/>
  <sheetViews>
    <sheetView showGridLines="0" view="pageBreakPreview" zoomScale="77" zoomScaleNormal="100" zoomScaleSheetLayoutView="77" workbookViewId="0">
      <selection activeCell="J1" sqref="J1"/>
    </sheetView>
  </sheetViews>
  <sheetFormatPr defaultColWidth="9.1796875" defaultRowHeight="13" x14ac:dyDescent="0.3"/>
  <cols>
    <col min="1" max="1" width="20.7265625" style="289" customWidth="1"/>
    <col min="2" max="2" width="14.81640625" style="289" customWidth="1"/>
    <col min="3" max="3" width="17.1796875" style="289" customWidth="1"/>
    <col min="4" max="4" width="37.81640625" style="289" customWidth="1"/>
    <col min="5" max="16384" width="9.1796875" style="289"/>
  </cols>
  <sheetData>
    <row r="1" spans="1:5" s="288" customFormat="1" ht="15.5" x14ac:dyDescent="0.35">
      <c r="A1" s="289" t="s">
        <v>223</v>
      </c>
      <c r="E1" s="549" t="s">
        <v>1</v>
      </c>
    </row>
    <row r="2" spans="1:5" s="274" customFormat="1" ht="6" customHeight="1" x14ac:dyDescent="0.25"/>
    <row r="3" spans="1:5" ht="18" customHeight="1" x14ac:dyDescent="0.3">
      <c r="A3" s="639" t="s">
        <v>448</v>
      </c>
    </row>
    <row r="4" spans="1:5" ht="12.75" customHeight="1" x14ac:dyDescent="0.3">
      <c r="A4" s="297"/>
    </row>
    <row r="5" spans="1:5" ht="47.25" customHeight="1" x14ac:dyDescent="0.35">
      <c r="A5" s="798" t="s">
        <v>449</v>
      </c>
      <c r="B5" s="799"/>
      <c r="C5" s="799"/>
      <c r="D5" s="799"/>
    </row>
    <row r="7" spans="1:5" ht="30" x14ac:dyDescent="0.3">
      <c r="A7" s="296" t="s">
        <v>450</v>
      </c>
      <c r="B7" s="421" t="s">
        <v>451</v>
      </c>
      <c r="C7" s="421" t="s">
        <v>452</v>
      </c>
      <c r="D7" s="422" t="s">
        <v>453</v>
      </c>
    </row>
    <row r="8" spans="1:5" x14ac:dyDescent="0.3">
      <c r="A8" s="295"/>
      <c r="B8" s="294"/>
      <c r="C8" s="294"/>
      <c r="D8" s="293"/>
    </row>
    <row r="9" spans="1:5" x14ac:dyDescent="0.3">
      <c r="A9" s="295"/>
      <c r="B9" s="294"/>
      <c r="C9" s="294"/>
      <c r="D9" s="293"/>
    </row>
    <row r="10" spans="1:5" x14ac:dyDescent="0.3">
      <c r="A10" s="295"/>
      <c r="B10" s="294"/>
      <c r="C10" s="294"/>
      <c r="D10" s="293"/>
    </row>
    <row r="11" spans="1:5" x14ac:dyDescent="0.3">
      <c r="A11" s="295"/>
      <c r="B11" s="294"/>
      <c r="C11" s="294"/>
      <c r="D11" s="293"/>
    </row>
    <row r="12" spans="1:5" x14ac:dyDescent="0.3">
      <c r="A12" s="295"/>
      <c r="B12" s="294"/>
      <c r="C12" s="294"/>
      <c r="D12" s="293"/>
    </row>
    <row r="13" spans="1:5" x14ac:dyDescent="0.3">
      <c r="A13" s="295"/>
      <c r="B13" s="294"/>
      <c r="C13" s="294"/>
      <c r="D13" s="293"/>
    </row>
    <row r="14" spans="1:5" x14ac:dyDescent="0.3">
      <c r="A14" s="295"/>
      <c r="B14" s="294"/>
      <c r="C14" s="294"/>
      <c r="D14" s="293"/>
    </row>
    <row r="15" spans="1:5" x14ac:dyDescent="0.3">
      <c r="A15" s="295"/>
      <c r="B15" s="294"/>
      <c r="C15" s="294"/>
      <c r="D15" s="293"/>
    </row>
    <row r="16" spans="1:5" x14ac:dyDescent="0.3">
      <c r="A16" s="295"/>
      <c r="B16" s="294"/>
      <c r="C16" s="294"/>
      <c r="D16" s="293"/>
    </row>
    <row r="17" spans="1:4" x14ac:dyDescent="0.3">
      <c r="A17" s="295"/>
      <c r="B17" s="294"/>
      <c r="C17" s="294"/>
      <c r="D17" s="293"/>
    </row>
    <row r="18" spans="1:4" x14ac:dyDescent="0.3">
      <c r="A18" s="295"/>
      <c r="B18" s="294"/>
      <c r="C18" s="294"/>
      <c r="D18" s="293"/>
    </row>
    <row r="19" spans="1:4" x14ac:dyDescent="0.3">
      <c r="A19" s="295"/>
      <c r="B19" s="294"/>
      <c r="C19" s="294"/>
      <c r="D19" s="293"/>
    </row>
    <row r="20" spans="1:4" x14ac:dyDescent="0.3">
      <c r="A20" s="295"/>
      <c r="B20" s="294"/>
      <c r="C20" s="294"/>
      <c r="D20" s="293"/>
    </row>
    <row r="21" spans="1:4" x14ac:dyDescent="0.3">
      <c r="A21" s="295"/>
      <c r="B21" s="294"/>
      <c r="C21" s="294"/>
      <c r="D21" s="293"/>
    </row>
    <row r="22" spans="1:4" x14ac:dyDescent="0.3">
      <c r="A22" s="295"/>
      <c r="B22" s="294"/>
      <c r="C22" s="294"/>
      <c r="D22" s="293"/>
    </row>
    <row r="23" spans="1:4" x14ac:dyDescent="0.3">
      <c r="A23" s="295"/>
      <c r="B23" s="294"/>
      <c r="C23" s="294"/>
      <c r="D23" s="293"/>
    </row>
    <row r="24" spans="1:4" x14ac:dyDescent="0.3">
      <c r="A24" s="295"/>
      <c r="B24" s="294"/>
      <c r="C24" s="294"/>
      <c r="D24" s="293"/>
    </row>
    <row r="25" spans="1:4" x14ac:dyDescent="0.3">
      <c r="A25" s="295"/>
      <c r="B25" s="294"/>
      <c r="C25" s="294"/>
      <c r="D25" s="293"/>
    </row>
    <row r="26" spans="1:4" x14ac:dyDescent="0.3">
      <c r="A26" s="295"/>
      <c r="B26" s="294"/>
      <c r="C26" s="294"/>
      <c r="D26" s="293"/>
    </row>
    <row r="27" spans="1:4" x14ac:dyDescent="0.3">
      <c r="A27" s="295"/>
      <c r="B27" s="294"/>
      <c r="C27" s="294"/>
      <c r="D27" s="293"/>
    </row>
    <row r="28" spans="1:4" x14ac:dyDescent="0.3">
      <c r="A28" s="295"/>
      <c r="B28" s="294"/>
      <c r="C28" s="294"/>
      <c r="D28" s="293"/>
    </row>
    <row r="29" spans="1:4" x14ac:dyDescent="0.3">
      <c r="A29" s="295"/>
      <c r="B29" s="294"/>
      <c r="C29" s="294"/>
      <c r="D29" s="293"/>
    </row>
    <row r="30" spans="1:4" x14ac:dyDescent="0.3">
      <c r="A30" s="295"/>
      <c r="B30" s="294"/>
      <c r="C30" s="294"/>
      <c r="D30" s="293"/>
    </row>
    <row r="31" spans="1:4" x14ac:dyDescent="0.3">
      <c r="A31" s="295"/>
      <c r="B31" s="294"/>
      <c r="C31" s="294"/>
      <c r="D31" s="293"/>
    </row>
    <row r="32" spans="1:4" x14ac:dyDescent="0.3">
      <c r="A32" s="295"/>
      <c r="B32" s="294"/>
      <c r="C32" s="294"/>
      <c r="D32" s="293"/>
    </row>
    <row r="33" spans="1:4" x14ac:dyDescent="0.3">
      <c r="A33" s="295"/>
      <c r="B33" s="294"/>
      <c r="C33" s="294"/>
      <c r="D33" s="293"/>
    </row>
    <row r="34" spans="1:4" x14ac:dyDescent="0.3">
      <c r="A34" s="295"/>
      <c r="B34" s="294"/>
      <c r="C34" s="294"/>
      <c r="D34" s="293"/>
    </row>
    <row r="35" spans="1:4" x14ac:dyDescent="0.3">
      <c r="A35" s="295"/>
      <c r="B35" s="294"/>
      <c r="C35" s="294"/>
      <c r="D35" s="293"/>
    </row>
    <row r="36" spans="1:4" x14ac:dyDescent="0.3">
      <c r="A36" s="295"/>
      <c r="B36" s="294"/>
      <c r="C36" s="294"/>
      <c r="D36" s="293"/>
    </row>
    <row r="37" spans="1:4" x14ac:dyDescent="0.3">
      <c r="A37" s="295"/>
      <c r="B37" s="294"/>
      <c r="C37" s="294"/>
      <c r="D37" s="293"/>
    </row>
    <row r="38" spans="1:4" x14ac:dyDescent="0.3">
      <c r="A38" s="295"/>
      <c r="B38" s="294"/>
      <c r="C38" s="294"/>
      <c r="D38" s="293"/>
    </row>
    <row r="39" spans="1:4" x14ac:dyDescent="0.3">
      <c r="A39" s="295"/>
      <c r="B39" s="294"/>
      <c r="C39" s="294"/>
      <c r="D39" s="293"/>
    </row>
    <row r="40" spans="1:4" x14ac:dyDescent="0.3">
      <c r="A40" s="295"/>
      <c r="B40" s="294"/>
      <c r="C40" s="294"/>
      <c r="D40" s="293"/>
    </row>
    <row r="41" spans="1:4" x14ac:dyDescent="0.3">
      <c r="A41" s="295"/>
      <c r="B41" s="294"/>
      <c r="C41" s="294"/>
      <c r="D41" s="293"/>
    </row>
    <row r="42" spans="1:4" x14ac:dyDescent="0.3">
      <c r="A42" s="295"/>
      <c r="B42" s="294"/>
      <c r="C42" s="294"/>
      <c r="D42" s="293"/>
    </row>
    <row r="43" spans="1:4" x14ac:dyDescent="0.3">
      <c r="A43" s="295"/>
      <c r="B43" s="294"/>
      <c r="C43" s="294"/>
      <c r="D43" s="293"/>
    </row>
    <row r="44" spans="1:4" x14ac:dyDescent="0.3">
      <c r="A44" s="295"/>
      <c r="B44" s="294"/>
      <c r="C44" s="294"/>
      <c r="D44" s="293"/>
    </row>
    <row r="45" spans="1:4" x14ac:dyDescent="0.3">
      <c r="A45" s="295"/>
      <c r="B45" s="294"/>
      <c r="C45" s="294"/>
      <c r="D45" s="293"/>
    </row>
    <row r="46" spans="1:4" x14ac:dyDescent="0.3">
      <c r="A46" s="295"/>
      <c r="B46" s="294"/>
      <c r="C46" s="294"/>
      <c r="D46" s="293"/>
    </row>
    <row r="47" spans="1:4" x14ac:dyDescent="0.3">
      <c r="A47" s="295"/>
      <c r="B47" s="294"/>
      <c r="C47" s="294"/>
      <c r="D47" s="293"/>
    </row>
    <row r="48" spans="1:4" x14ac:dyDescent="0.3">
      <c r="A48" s="292"/>
      <c r="B48" s="291"/>
      <c r="C48" s="291"/>
      <c r="D48" s="290"/>
    </row>
  </sheetData>
  <mergeCells count="1">
    <mergeCell ref="A5:D5"/>
  </mergeCells>
  <pageMargins left="0.75" right="0.75" top="1" bottom="1" header="0.5" footer="0.5"/>
  <pageSetup fitToHeight="0" orientation="portrait" r:id="rId1"/>
  <headerFooter alignWithMargins="0">
    <oddFooter>&amp;C&amp;"Times New Roman,Regular"Page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dimension ref="A1:AO36"/>
  <sheetViews>
    <sheetView showGridLines="0" view="pageBreakPreview" zoomScale="77" zoomScaleNormal="80" zoomScaleSheetLayoutView="77" workbookViewId="0">
      <selection activeCell="J1" sqref="J1"/>
    </sheetView>
  </sheetViews>
  <sheetFormatPr defaultColWidth="9.1796875" defaultRowHeight="12.5" x14ac:dyDescent="0.25"/>
  <cols>
    <col min="1" max="1" width="9.1796875" style="274"/>
    <col min="2" max="2" width="7" style="274" customWidth="1"/>
    <col min="3" max="3" width="12.453125" style="274" customWidth="1"/>
    <col min="4" max="5" width="10.7265625" style="274" customWidth="1"/>
    <col min="6" max="6" width="25.26953125" style="274" customWidth="1"/>
    <col min="7" max="9" width="10.7265625" style="274" customWidth="1"/>
    <col min="10" max="10" width="9.1796875" style="274"/>
    <col min="11" max="11" width="10.26953125" style="274" customWidth="1"/>
    <col min="12" max="12" width="9.1796875" style="274"/>
    <col min="13" max="13" width="11" style="274" customWidth="1"/>
    <col min="14" max="14" width="11.54296875" style="274" customWidth="1"/>
    <col min="15" max="15" width="9.1796875" style="274"/>
    <col min="16" max="16" width="12" style="274" customWidth="1"/>
    <col min="17" max="17" width="10.54296875" style="274" customWidth="1"/>
    <col min="18" max="28" width="9.1796875" style="274"/>
    <col min="29" max="29" width="12" style="274" customWidth="1"/>
    <col min="30" max="30" width="11.26953125" style="274" customWidth="1"/>
    <col min="31" max="31" width="10.81640625" style="274" customWidth="1"/>
    <col min="32" max="32" width="9.1796875" style="274"/>
    <col min="33" max="33" width="12" style="274" customWidth="1"/>
    <col min="34" max="34" width="11" style="274" customWidth="1"/>
    <col min="35" max="16384" width="9.1796875" style="274"/>
  </cols>
  <sheetData>
    <row r="1" spans="1:41" s="288" customFormat="1" ht="15.5" x14ac:dyDescent="0.35">
      <c r="A1" s="289" t="s">
        <v>223</v>
      </c>
      <c r="AN1" s="549" t="s">
        <v>1</v>
      </c>
    </row>
    <row r="3" spans="1:41" s="288" customFormat="1" ht="18" x14ac:dyDescent="0.4">
      <c r="A3" s="800" t="s">
        <v>454</v>
      </c>
      <c r="B3" s="800"/>
      <c r="C3" s="800"/>
      <c r="D3" s="800"/>
      <c r="E3" s="800"/>
      <c r="F3" s="800"/>
      <c r="G3" s="801"/>
      <c r="H3" s="801"/>
      <c r="I3" s="801"/>
    </row>
    <row r="4" spans="1:41" s="288" customFormat="1" ht="15.5" x14ac:dyDescent="0.35">
      <c r="A4" s="345"/>
      <c r="B4" s="345"/>
      <c r="C4" s="345"/>
      <c r="D4" s="345"/>
      <c r="E4" s="345"/>
      <c r="F4" s="345"/>
      <c r="G4" s="344"/>
      <c r="H4" s="344"/>
      <c r="I4" s="344"/>
    </row>
    <row r="5" spans="1:41" s="288" customFormat="1" ht="47.25" customHeight="1" x14ac:dyDescent="0.35">
      <c r="A5" s="798" t="s">
        <v>455</v>
      </c>
      <c r="B5" s="806"/>
      <c r="C5" s="806"/>
      <c r="D5" s="806"/>
      <c r="E5" s="806"/>
      <c r="F5" s="806"/>
      <c r="G5" s="806"/>
      <c r="H5" s="806"/>
      <c r="I5" s="806"/>
      <c r="J5" s="806"/>
      <c r="K5" s="806"/>
      <c r="L5" s="806"/>
      <c r="M5" s="806"/>
      <c r="N5" s="806"/>
    </row>
    <row r="6" spans="1:41" s="288" customFormat="1" ht="15.5" hidden="1" x14ac:dyDescent="0.35">
      <c r="A6" s="802"/>
      <c r="B6" s="802"/>
      <c r="C6" s="802"/>
      <c r="D6" s="802"/>
      <c r="E6" s="802"/>
      <c r="F6" s="802"/>
      <c r="G6" s="802"/>
      <c r="H6" s="802"/>
      <c r="I6" s="802"/>
    </row>
    <row r="7" spans="1:41" ht="56.25" customHeight="1" x14ac:dyDescent="0.25">
      <c r="A7" s="805" t="s">
        <v>456</v>
      </c>
      <c r="B7" s="805"/>
      <c r="C7" s="805"/>
      <c r="D7" s="805"/>
      <c r="E7" s="805"/>
      <c r="F7" s="805"/>
      <c r="G7" s="805"/>
      <c r="H7" s="805"/>
      <c r="I7" s="805"/>
      <c r="J7" s="806"/>
      <c r="K7" s="806"/>
      <c r="L7" s="806"/>
      <c r="M7" s="806"/>
      <c r="N7" s="806"/>
    </row>
    <row r="8" spans="1:41" ht="157.5" customHeight="1" x14ac:dyDescent="0.25">
      <c r="A8" s="808" t="s">
        <v>457</v>
      </c>
      <c r="B8" s="808"/>
      <c r="C8" s="808"/>
      <c r="D8" s="808"/>
      <c r="E8" s="808"/>
      <c r="F8" s="808"/>
      <c r="G8" s="808"/>
      <c r="H8" s="808"/>
      <c r="I8" s="808"/>
      <c r="J8" s="808"/>
      <c r="K8" s="808"/>
      <c r="L8" s="808"/>
      <c r="M8" s="808"/>
      <c r="N8" s="808"/>
    </row>
    <row r="9" spans="1:41" ht="111" customHeight="1" thickBot="1" x14ac:dyDescent="0.3">
      <c r="A9" s="805" t="s">
        <v>458</v>
      </c>
      <c r="B9" s="807"/>
      <c r="C9" s="807"/>
      <c r="D9" s="807"/>
      <c r="E9" s="807"/>
      <c r="F9" s="807"/>
      <c r="G9" s="807"/>
      <c r="H9" s="807"/>
      <c r="I9" s="807"/>
      <c r="J9" s="807"/>
      <c r="K9" s="807"/>
      <c r="L9" s="807"/>
      <c r="M9" s="807"/>
      <c r="N9" s="807"/>
    </row>
    <row r="10" spans="1:41" s="341" customFormat="1" ht="15" thickBot="1" x14ac:dyDescent="0.3">
      <c r="A10" s="423" t="s">
        <v>459</v>
      </c>
      <c r="B10" s="424" t="s">
        <v>460</v>
      </c>
      <c r="C10" s="424" t="s">
        <v>461</v>
      </c>
      <c r="D10" s="424" t="s">
        <v>462</v>
      </c>
      <c r="E10" s="424" t="s">
        <v>463</v>
      </c>
      <c r="F10" s="424" t="s">
        <v>464</v>
      </c>
      <c r="G10" s="424" t="s">
        <v>465</v>
      </c>
      <c r="H10" s="424" t="s">
        <v>466</v>
      </c>
      <c r="I10" s="424" t="s">
        <v>467</v>
      </c>
      <c r="J10" s="425" t="s">
        <v>468</v>
      </c>
      <c r="K10" s="425" t="s">
        <v>469</v>
      </c>
      <c r="L10" s="425" t="s">
        <v>470</v>
      </c>
      <c r="M10" s="425" t="s">
        <v>471</v>
      </c>
      <c r="N10" s="425" t="s">
        <v>472</v>
      </c>
      <c r="O10" s="425" t="s">
        <v>473</v>
      </c>
      <c r="P10" s="425" t="s">
        <v>474</v>
      </c>
      <c r="Q10" s="425" t="s">
        <v>475</v>
      </c>
      <c r="R10" s="425" t="s">
        <v>476</v>
      </c>
      <c r="S10" s="425" t="s">
        <v>477</v>
      </c>
      <c r="T10" s="425" t="s">
        <v>478</v>
      </c>
      <c r="U10" s="425" t="s">
        <v>479</v>
      </c>
      <c r="V10" s="425" t="s">
        <v>480</v>
      </c>
      <c r="W10" s="425" t="s">
        <v>481</v>
      </c>
      <c r="X10" s="425" t="s">
        <v>482</v>
      </c>
      <c r="Y10" s="425" t="s">
        <v>483</v>
      </c>
      <c r="Z10" s="425" t="s">
        <v>484</v>
      </c>
      <c r="AA10" s="425" t="s">
        <v>485</v>
      </c>
      <c r="AB10" s="425" t="s">
        <v>486</v>
      </c>
      <c r="AC10" s="425" t="s">
        <v>487</v>
      </c>
      <c r="AD10" s="425" t="s">
        <v>488</v>
      </c>
      <c r="AE10" s="425" t="s">
        <v>489</v>
      </c>
      <c r="AF10" s="425" t="s">
        <v>490</v>
      </c>
      <c r="AG10" s="425" t="s">
        <v>491</v>
      </c>
      <c r="AH10" s="425" t="s">
        <v>492</v>
      </c>
      <c r="AI10" s="425" t="s">
        <v>493</v>
      </c>
      <c r="AJ10" s="425" t="s">
        <v>494</v>
      </c>
      <c r="AK10" s="425" t="s">
        <v>495</v>
      </c>
      <c r="AL10" s="425" t="s">
        <v>496</v>
      </c>
      <c r="AM10" s="426" t="s">
        <v>497</v>
      </c>
      <c r="AN10" s="343"/>
      <c r="AO10" s="342"/>
    </row>
    <row r="11" spans="1:41" ht="16" thickBot="1" x14ac:dyDescent="0.4">
      <c r="A11" s="427"/>
      <c r="C11" s="340"/>
      <c r="D11" s="803" t="s">
        <v>498</v>
      </c>
      <c r="E11" s="804"/>
      <c r="F11" s="804"/>
      <c r="G11" s="804"/>
      <c r="H11" s="804"/>
      <c r="I11" s="804"/>
      <c r="J11" s="804"/>
      <c r="K11" s="804"/>
      <c r="L11" s="804"/>
      <c r="M11" s="804"/>
      <c r="N11" s="804"/>
      <c r="O11" s="804"/>
      <c r="P11" s="804"/>
      <c r="Q11" s="809" t="s">
        <v>499</v>
      </c>
      <c r="R11" s="810"/>
      <c r="S11" s="810"/>
      <c r="T11" s="810"/>
      <c r="U11" s="810"/>
      <c r="V11" s="810"/>
      <c r="W11" s="810"/>
      <c r="X11" s="810"/>
      <c r="Y11" s="810"/>
      <c r="Z11" s="810"/>
      <c r="AA11" s="810"/>
      <c r="AB11" s="810"/>
      <c r="AC11" s="810"/>
      <c r="AD11" s="810"/>
      <c r="AE11" s="810"/>
      <c r="AF11" s="810"/>
      <c r="AG11" s="810"/>
      <c r="AH11" s="810"/>
      <c r="AI11" s="810"/>
      <c r="AJ11" s="810"/>
      <c r="AK11" s="810"/>
      <c r="AL11" s="810"/>
      <c r="AM11" s="811"/>
    </row>
    <row r="12" spans="1:41" ht="28.5" customHeight="1" x14ac:dyDescent="0.25">
      <c r="A12" s="339"/>
      <c r="B12" s="339"/>
      <c r="C12" s="339"/>
      <c r="D12" s="812" t="s">
        <v>500</v>
      </c>
      <c r="E12" s="812"/>
      <c r="F12" s="812"/>
      <c r="G12" s="638"/>
      <c r="H12" s="812" t="s">
        <v>501</v>
      </c>
      <c r="I12" s="812"/>
      <c r="J12" s="812"/>
      <c r="K12" s="813"/>
      <c r="L12" s="338"/>
      <c r="M12" s="338"/>
      <c r="N12" s="338"/>
      <c r="O12" s="338"/>
      <c r="P12" s="338"/>
      <c r="Q12" s="337"/>
      <c r="R12" s="815" t="s">
        <v>502</v>
      </c>
      <c r="S12" s="816"/>
      <c r="T12" s="817"/>
      <c r="U12" s="816"/>
      <c r="V12" s="816"/>
      <c r="W12" s="816"/>
      <c r="X12" s="816"/>
      <c r="Y12" s="816"/>
      <c r="Z12" s="816"/>
      <c r="AA12" s="816"/>
      <c r="AB12" s="816"/>
      <c r="AC12" s="816"/>
      <c r="AD12" s="817"/>
      <c r="AE12" s="337"/>
      <c r="AF12" s="337"/>
      <c r="AG12" s="818" t="s">
        <v>503</v>
      </c>
      <c r="AH12" s="336"/>
      <c r="AI12" s="821" t="s">
        <v>504</v>
      </c>
      <c r="AJ12" s="822"/>
      <c r="AK12" s="822"/>
      <c r="AL12" s="822"/>
      <c r="AM12" s="823"/>
    </row>
    <row r="13" spans="1:41" ht="15.5" x14ac:dyDescent="0.35">
      <c r="A13" s="335"/>
      <c r="B13" s="335"/>
      <c r="C13" s="335"/>
      <c r="D13" s="334"/>
      <c r="E13" s="333"/>
      <c r="F13" s="333"/>
      <c r="G13" s="333"/>
      <c r="H13" s="333"/>
      <c r="I13" s="333"/>
      <c r="J13" s="333"/>
      <c r="K13" s="814"/>
      <c r="L13" s="332"/>
      <c r="M13" s="332"/>
      <c r="N13" s="332"/>
      <c r="O13" s="332"/>
      <c r="P13" s="332"/>
      <c r="Q13" s="328"/>
      <c r="R13" s="331"/>
      <c r="S13" s="331"/>
      <c r="T13" s="330"/>
      <c r="U13" s="329"/>
      <c r="V13" s="329"/>
      <c r="W13" s="329"/>
      <c r="X13" s="329"/>
      <c r="Y13" s="329"/>
      <c r="Z13" s="329"/>
      <c r="AA13" s="329"/>
      <c r="AB13" s="329"/>
      <c r="AC13" s="329"/>
      <c r="AD13" s="329"/>
      <c r="AE13" s="328"/>
      <c r="AF13" s="328"/>
      <c r="AG13" s="819"/>
      <c r="AH13" s="328"/>
      <c r="AI13" s="327"/>
      <c r="AJ13" s="327"/>
      <c r="AK13" s="327"/>
      <c r="AL13" s="327"/>
      <c r="AM13" s="327"/>
    </row>
    <row r="14" spans="1:41" s="315" customFormat="1" ht="102" customHeight="1" thickBot="1" x14ac:dyDescent="0.3">
      <c r="A14" s="326" t="s">
        <v>505</v>
      </c>
      <c r="B14" s="325" t="s">
        <v>157</v>
      </c>
      <c r="C14" s="325" t="s">
        <v>506</v>
      </c>
      <c r="D14" s="323" t="s">
        <v>507</v>
      </c>
      <c r="E14" s="324" t="s">
        <v>508</v>
      </c>
      <c r="F14" s="324" t="s">
        <v>509</v>
      </c>
      <c r="G14" s="324" t="s">
        <v>510</v>
      </c>
      <c r="H14" s="323" t="s">
        <v>511</v>
      </c>
      <c r="I14" s="324" t="s">
        <v>508</v>
      </c>
      <c r="J14" s="323" t="s">
        <v>512</v>
      </c>
      <c r="K14" s="323" t="s">
        <v>513</v>
      </c>
      <c r="L14" s="323" t="s">
        <v>514</v>
      </c>
      <c r="M14" s="323" t="s">
        <v>515</v>
      </c>
      <c r="N14" s="324" t="s">
        <v>516</v>
      </c>
      <c r="O14" s="323" t="s">
        <v>517</v>
      </c>
      <c r="P14" s="323" t="s">
        <v>518</v>
      </c>
      <c r="Q14" s="322" t="s">
        <v>519</v>
      </c>
      <c r="R14" s="321" t="s">
        <v>520</v>
      </c>
      <c r="S14" s="320" t="s">
        <v>521</v>
      </c>
      <c r="T14" s="320" t="s">
        <v>522</v>
      </c>
      <c r="U14" s="455" t="s">
        <v>205</v>
      </c>
      <c r="V14" s="317" t="s">
        <v>203</v>
      </c>
      <c r="W14" s="317" t="s">
        <v>265</v>
      </c>
      <c r="X14" s="318" t="s">
        <v>206</v>
      </c>
      <c r="Y14" s="317" t="s">
        <v>207</v>
      </c>
      <c r="Z14" s="319" t="s">
        <v>63</v>
      </c>
      <c r="AA14" s="318" t="s">
        <v>264</v>
      </c>
      <c r="AB14" s="318" t="s">
        <v>97</v>
      </c>
      <c r="AC14" s="317" t="s">
        <v>523</v>
      </c>
      <c r="AD14" s="317" t="s">
        <v>523</v>
      </c>
      <c r="AE14" s="317" t="s">
        <v>524</v>
      </c>
      <c r="AF14" s="317" t="s">
        <v>525</v>
      </c>
      <c r="AG14" s="820"/>
      <c r="AH14" s="317" t="s">
        <v>526</v>
      </c>
      <c r="AI14" s="316" t="s">
        <v>527</v>
      </c>
      <c r="AJ14" s="316" t="s">
        <v>528</v>
      </c>
      <c r="AK14" s="316" t="s">
        <v>529</v>
      </c>
      <c r="AL14" s="316" t="s">
        <v>530</v>
      </c>
      <c r="AM14" s="316" t="s">
        <v>531</v>
      </c>
    </row>
    <row r="15" spans="1:41" ht="15" thickTop="1" x14ac:dyDescent="0.25">
      <c r="A15" s="428">
        <v>1</v>
      </c>
      <c r="B15" s="314"/>
      <c r="C15" s="314"/>
      <c r="D15" s="313"/>
      <c r="E15" s="313"/>
      <c r="F15" s="313"/>
      <c r="G15" s="313"/>
      <c r="H15" s="313"/>
      <c r="I15" s="313"/>
      <c r="J15" s="313"/>
      <c r="K15" s="313"/>
      <c r="L15" s="313"/>
      <c r="M15" s="313"/>
      <c r="N15" s="313"/>
      <c r="O15" s="313"/>
      <c r="P15" s="313"/>
      <c r="Q15" s="311"/>
      <c r="R15" s="311"/>
      <c r="S15" s="311"/>
      <c r="T15" s="311"/>
      <c r="U15" s="311"/>
      <c r="V15" s="311"/>
      <c r="W15" s="311"/>
      <c r="X15" s="311"/>
      <c r="Y15" s="311"/>
      <c r="Z15" s="311"/>
      <c r="AA15" s="311"/>
      <c r="AB15" s="311"/>
      <c r="AC15" s="311"/>
      <c r="AD15" s="312"/>
      <c r="AE15" s="311"/>
      <c r="AF15" s="311"/>
      <c r="AG15" s="311"/>
      <c r="AH15" s="311"/>
      <c r="AI15" s="311"/>
      <c r="AJ15" s="311"/>
      <c r="AK15" s="311"/>
      <c r="AL15" s="311"/>
      <c r="AM15" s="311"/>
    </row>
    <row r="16" spans="1:41" x14ac:dyDescent="0.25">
      <c r="A16" s="428">
        <v>2</v>
      </c>
      <c r="B16" s="310"/>
      <c r="C16" s="310"/>
      <c r="D16" s="309"/>
      <c r="E16" s="309"/>
      <c r="F16" s="309"/>
      <c r="G16" s="309"/>
      <c r="H16" s="309"/>
      <c r="I16" s="309"/>
      <c r="J16" s="309"/>
      <c r="K16" s="309"/>
      <c r="L16" s="309"/>
      <c r="M16" s="309"/>
      <c r="N16" s="309"/>
      <c r="O16" s="309"/>
      <c r="P16" s="309"/>
      <c r="Q16" s="307"/>
      <c r="R16" s="307"/>
      <c r="S16" s="307"/>
      <c r="T16" s="307"/>
      <c r="U16" s="307"/>
      <c r="V16" s="307"/>
      <c r="W16" s="307"/>
      <c r="X16" s="307"/>
      <c r="Y16" s="307"/>
      <c r="Z16" s="307"/>
      <c r="AA16" s="307"/>
      <c r="AB16" s="307"/>
      <c r="AC16" s="307"/>
      <c r="AD16" s="308"/>
      <c r="AE16" s="307"/>
      <c r="AF16" s="307"/>
      <c r="AG16" s="307"/>
      <c r="AH16" s="307"/>
      <c r="AI16" s="307"/>
      <c r="AJ16" s="307"/>
      <c r="AK16" s="307"/>
      <c r="AL16" s="307"/>
      <c r="AM16" s="307"/>
    </row>
    <row r="17" spans="1:39" x14ac:dyDescent="0.25">
      <c r="A17" s="428">
        <v>3</v>
      </c>
      <c r="B17" s="310"/>
      <c r="C17" s="310"/>
      <c r="D17" s="309"/>
      <c r="E17" s="309"/>
      <c r="F17" s="309"/>
      <c r="G17" s="309"/>
      <c r="H17" s="429"/>
      <c r="I17" s="309"/>
      <c r="J17" s="309"/>
      <c r="K17" s="309"/>
      <c r="L17" s="309"/>
      <c r="M17" s="309"/>
      <c r="N17" s="309"/>
      <c r="O17" s="309"/>
      <c r="P17" s="309"/>
      <c r="Q17" s="307"/>
      <c r="R17" s="307"/>
      <c r="S17" s="307"/>
      <c r="T17" s="307"/>
      <c r="U17" s="307"/>
      <c r="V17" s="307"/>
      <c r="W17" s="307"/>
      <c r="X17" s="307"/>
      <c r="Y17" s="307"/>
      <c r="Z17" s="307"/>
      <c r="AA17" s="307"/>
      <c r="AB17" s="307"/>
      <c r="AC17" s="307"/>
      <c r="AD17" s="308"/>
      <c r="AE17" s="307"/>
      <c r="AF17" s="307"/>
      <c r="AG17" s="307"/>
      <c r="AH17" s="307"/>
      <c r="AI17" s="307"/>
      <c r="AJ17" s="307"/>
      <c r="AK17" s="307"/>
      <c r="AL17" s="307"/>
      <c r="AM17" s="307"/>
    </row>
    <row r="18" spans="1:39" x14ac:dyDescent="0.25">
      <c r="A18" s="428">
        <v>4</v>
      </c>
      <c r="B18" s="310"/>
      <c r="C18" s="310"/>
      <c r="D18" s="309"/>
      <c r="E18" s="309"/>
      <c r="F18" s="309"/>
      <c r="G18" s="309"/>
      <c r="H18" s="309"/>
      <c r="I18" s="309"/>
      <c r="J18" s="309"/>
      <c r="K18" s="309"/>
      <c r="L18" s="309"/>
      <c r="M18" s="309"/>
      <c r="N18" s="309"/>
      <c r="O18" s="309"/>
      <c r="P18" s="309"/>
      <c r="Q18" s="307"/>
      <c r="R18" s="307"/>
      <c r="S18" s="307"/>
      <c r="T18" s="307"/>
      <c r="U18" s="307"/>
      <c r="V18" s="307"/>
      <c r="W18" s="307"/>
      <c r="X18" s="307"/>
      <c r="Y18" s="307"/>
      <c r="Z18" s="307"/>
      <c r="AA18" s="307"/>
      <c r="AB18" s="307"/>
      <c r="AC18" s="307"/>
      <c r="AD18" s="308"/>
      <c r="AE18" s="307"/>
      <c r="AF18" s="307"/>
      <c r="AG18" s="307"/>
      <c r="AH18" s="307"/>
      <c r="AI18" s="307"/>
      <c r="AJ18" s="307"/>
      <c r="AK18" s="307"/>
      <c r="AL18" s="307"/>
      <c r="AM18" s="307"/>
    </row>
    <row r="19" spans="1:39" x14ac:dyDescent="0.25">
      <c r="A19" s="428">
        <v>5</v>
      </c>
      <c r="B19" s="310"/>
      <c r="C19" s="310"/>
      <c r="D19" s="309"/>
      <c r="E19" s="309"/>
      <c r="F19" s="309"/>
      <c r="G19" s="309"/>
      <c r="H19" s="309"/>
      <c r="I19" s="309"/>
      <c r="J19" s="309"/>
      <c r="K19" s="309"/>
      <c r="L19" s="309"/>
      <c r="M19" s="309"/>
      <c r="N19" s="309"/>
      <c r="O19" s="309"/>
      <c r="P19" s="309"/>
      <c r="Q19" s="307"/>
      <c r="R19" s="307"/>
      <c r="S19" s="307"/>
      <c r="T19" s="307"/>
      <c r="U19" s="307"/>
      <c r="V19" s="307"/>
      <c r="W19" s="307"/>
      <c r="X19" s="307"/>
      <c r="Y19" s="307"/>
      <c r="Z19" s="307"/>
      <c r="AA19" s="307"/>
      <c r="AB19" s="307"/>
      <c r="AC19" s="307"/>
      <c r="AD19" s="308"/>
      <c r="AE19" s="307"/>
      <c r="AF19" s="307"/>
      <c r="AG19" s="307"/>
      <c r="AH19" s="307"/>
      <c r="AI19" s="307"/>
      <c r="AJ19" s="307"/>
      <c r="AK19" s="307"/>
      <c r="AL19" s="307"/>
      <c r="AM19" s="307"/>
    </row>
    <row r="20" spans="1:39" x14ac:dyDescent="0.25">
      <c r="A20" s="428">
        <v>6</v>
      </c>
      <c r="B20" s="310"/>
      <c r="C20" s="310"/>
      <c r="D20" s="309"/>
      <c r="E20" s="309"/>
      <c r="F20" s="309"/>
      <c r="G20" s="309"/>
      <c r="H20" s="309"/>
      <c r="I20" s="309"/>
      <c r="J20" s="309"/>
      <c r="K20" s="309"/>
      <c r="L20" s="309"/>
      <c r="M20" s="309"/>
      <c r="N20" s="309"/>
      <c r="O20" s="309"/>
      <c r="P20" s="309"/>
      <c r="Q20" s="307"/>
      <c r="R20" s="307"/>
      <c r="S20" s="307"/>
      <c r="T20" s="307"/>
      <c r="U20" s="307"/>
      <c r="V20" s="307"/>
      <c r="W20" s="307"/>
      <c r="X20" s="307"/>
      <c r="Y20" s="307"/>
      <c r="Z20" s="307"/>
      <c r="AA20" s="307"/>
      <c r="AB20" s="307"/>
      <c r="AC20" s="307"/>
      <c r="AD20" s="308"/>
      <c r="AE20" s="307"/>
      <c r="AF20" s="307"/>
      <c r="AG20" s="307"/>
      <c r="AH20" s="307"/>
      <c r="AI20" s="307"/>
      <c r="AJ20" s="307"/>
      <c r="AK20" s="307"/>
      <c r="AL20" s="307"/>
      <c r="AM20" s="307"/>
    </row>
    <row r="21" spans="1:39" x14ac:dyDescent="0.25">
      <c r="A21" s="428">
        <v>7</v>
      </c>
      <c r="B21" s="310"/>
      <c r="C21" s="310"/>
      <c r="D21" s="309"/>
      <c r="E21" s="309"/>
      <c r="F21" s="309"/>
      <c r="G21" s="309"/>
      <c r="H21" s="309"/>
      <c r="I21" s="309"/>
      <c r="J21" s="309"/>
      <c r="K21" s="309"/>
      <c r="L21" s="309"/>
      <c r="M21" s="309"/>
      <c r="N21" s="309"/>
      <c r="O21" s="309"/>
      <c r="P21" s="309"/>
      <c r="Q21" s="307"/>
      <c r="R21" s="307"/>
      <c r="S21" s="307"/>
      <c r="T21" s="307"/>
      <c r="U21" s="307"/>
      <c r="V21" s="307"/>
      <c r="W21" s="307"/>
      <c r="X21" s="307"/>
      <c r="Y21" s="307"/>
      <c r="Z21" s="307"/>
      <c r="AA21" s="307"/>
      <c r="AB21" s="307"/>
      <c r="AC21" s="307"/>
      <c r="AD21" s="308"/>
      <c r="AE21" s="307"/>
      <c r="AF21" s="307"/>
      <c r="AG21" s="307"/>
      <c r="AH21" s="307"/>
      <c r="AI21" s="307"/>
      <c r="AJ21" s="307"/>
      <c r="AK21" s="307"/>
      <c r="AL21" s="307"/>
      <c r="AM21" s="307"/>
    </row>
    <row r="22" spans="1:39" x14ac:dyDescent="0.25">
      <c r="A22" s="428">
        <v>8</v>
      </c>
      <c r="B22" s="310"/>
      <c r="C22" s="310"/>
      <c r="D22" s="309"/>
      <c r="E22" s="309"/>
      <c r="F22" s="309"/>
      <c r="G22" s="309"/>
      <c r="H22" s="309"/>
      <c r="I22" s="309"/>
      <c r="J22" s="309"/>
      <c r="K22" s="309"/>
      <c r="L22" s="309"/>
      <c r="M22" s="309"/>
      <c r="N22" s="309"/>
      <c r="O22" s="309"/>
      <c r="P22" s="309"/>
      <c r="Q22" s="307"/>
      <c r="R22" s="307"/>
      <c r="S22" s="307"/>
      <c r="T22" s="307"/>
      <c r="U22" s="307"/>
      <c r="V22" s="307"/>
      <c r="W22" s="307"/>
      <c r="X22" s="307"/>
      <c r="Y22" s="307"/>
      <c r="Z22" s="307"/>
      <c r="AA22" s="307"/>
      <c r="AB22" s="307"/>
      <c r="AC22" s="307"/>
      <c r="AD22" s="308"/>
      <c r="AE22" s="307"/>
      <c r="AF22" s="307"/>
      <c r="AG22" s="307"/>
      <c r="AH22" s="307"/>
      <c r="AI22" s="307"/>
      <c r="AJ22" s="307"/>
      <c r="AK22" s="307"/>
      <c r="AL22" s="307"/>
      <c r="AM22" s="307"/>
    </row>
    <row r="23" spans="1:39" x14ac:dyDescent="0.25">
      <c r="A23" s="428">
        <v>9</v>
      </c>
      <c r="B23" s="310"/>
      <c r="C23" s="310"/>
      <c r="D23" s="309"/>
      <c r="E23" s="309"/>
      <c r="F23" s="309"/>
      <c r="G23" s="309"/>
      <c r="H23" s="309"/>
      <c r="I23" s="309"/>
      <c r="J23" s="309"/>
      <c r="K23" s="309"/>
      <c r="L23" s="309"/>
      <c r="M23" s="309"/>
      <c r="N23" s="309"/>
      <c r="O23" s="309"/>
      <c r="P23" s="309"/>
      <c r="Q23" s="307"/>
      <c r="R23" s="307"/>
      <c r="S23" s="307"/>
      <c r="T23" s="307"/>
      <c r="U23" s="307"/>
      <c r="V23" s="307"/>
      <c r="W23" s="307"/>
      <c r="X23" s="307"/>
      <c r="Y23" s="307"/>
      <c r="Z23" s="307"/>
      <c r="AA23" s="307"/>
      <c r="AB23" s="307"/>
      <c r="AC23" s="307"/>
      <c r="AD23" s="308"/>
      <c r="AE23" s="307"/>
      <c r="AF23" s="307"/>
      <c r="AG23" s="307"/>
      <c r="AH23" s="307"/>
      <c r="AI23" s="307"/>
      <c r="AJ23" s="307"/>
      <c r="AK23" s="307"/>
      <c r="AL23" s="307"/>
      <c r="AM23" s="307"/>
    </row>
    <row r="24" spans="1:39" x14ac:dyDescent="0.25">
      <c r="A24" s="428">
        <v>10</v>
      </c>
      <c r="B24" s="310"/>
      <c r="C24" s="310"/>
      <c r="D24" s="309"/>
      <c r="E24" s="309"/>
      <c r="F24" s="309"/>
      <c r="G24" s="309"/>
      <c r="H24" s="309"/>
      <c r="I24" s="309"/>
      <c r="J24" s="309"/>
      <c r="K24" s="309"/>
      <c r="L24" s="309"/>
      <c r="M24" s="309"/>
      <c r="N24" s="309"/>
      <c r="O24" s="309"/>
      <c r="P24" s="309"/>
      <c r="Q24" s="307"/>
      <c r="R24" s="307"/>
      <c r="S24" s="307"/>
      <c r="T24" s="307"/>
      <c r="U24" s="307"/>
      <c r="V24" s="307"/>
      <c r="W24" s="307"/>
      <c r="X24" s="307"/>
      <c r="Y24" s="307"/>
      <c r="Z24" s="307"/>
      <c r="AA24" s="307"/>
      <c r="AB24" s="307"/>
      <c r="AC24" s="307"/>
      <c r="AD24" s="308"/>
      <c r="AE24" s="307"/>
      <c r="AF24" s="307"/>
      <c r="AG24" s="307"/>
      <c r="AH24" s="307"/>
      <c r="AI24" s="307"/>
      <c r="AJ24" s="307"/>
      <c r="AK24" s="307"/>
      <c r="AL24" s="307"/>
      <c r="AM24" s="307"/>
    </row>
    <row r="25" spans="1:39" x14ac:dyDescent="0.25">
      <c r="A25" s="428">
        <v>11</v>
      </c>
      <c r="B25" s="310"/>
      <c r="C25" s="310"/>
      <c r="D25" s="309"/>
      <c r="E25" s="309"/>
      <c r="F25" s="309"/>
      <c r="G25" s="309"/>
      <c r="H25" s="309"/>
      <c r="I25" s="309"/>
      <c r="J25" s="309"/>
      <c r="K25" s="309"/>
      <c r="L25" s="309"/>
      <c r="M25" s="309"/>
      <c r="N25" s="309"/>
      <c r="O25" s="309"/>
      <c r="P25" s="309"/>
      <c r="Q25" s="307"/>
      <c r="R25" s="307"/>
      <c r="S25" s="307"/>
      <c r="T25" s="307"/>
      <c r="U25" s="307"/>
      <c r="V25" s="307"/>
      <c r="W25" s="307"/>
      <c r="X25" s="307"/>
      <c r="Y25" s="307"/>
      <c r="Z25" s="307"/>
      <c r="AA25" s="307"/>
      <c r="AB25" s="307"/>
      <c r="AC25" s="307"/>
      <c r="AD25" s="308"/>
      <c r="AE25" s="307"/>
      <c r="AF25" s="307"/>
      <c r="AG25" s="307"/>
      <c r="AH25" s="307"/>
      <c r="AI25" s="307"/>
      <c r="AJ25" s="307"/>
      <c r="AK25" s="307"/>
      <c r="AL25" s="307"/>
      <c r="AM25" s="307"/>
    </row>
    <row r="26" spans="1:39" x14ac:dyDescent="0.25">
      <c r="A26" s="428">
        <v>12</v>
      </c>
      <c r="B26" s="310"/>
      <c r="C26" s="310"/>
      <c r="D26" s="309"/>
      <c r="E26" s="309"/>
      <c r="F26" s="309"/>
      <c r="G26" s="309"/>
      <c r="H26" s="309"/>
      <c r="I26" s="309"/>
      <c r="J26" s="309"/>
      <c r="K26" s="309"/>
      <c r="L26" s="309"/>
      <c r="M26" s="309"/>
      <c r="N26" s="309"/>
      <c r="O26" s="309"/>
      <c r="P26" s="309"/>
      <c r="Q26" s="307"/>
      <c r="R26" s="307"/>
      <c r="S26" s="307"/>
      <c r="T26" s="307"/>
      <c r="U26" s="307"/>
      <c r="V26" s="307"/>
      <c r="W26" s="307"/>
      <c r="X26" s="307"/>
      <c r="Y26" s="307"/>
      <c r="Z26" s="307"/>
      <c r="AA26" s="307"/>
      <c r="AB26" s="307"/>
      <c r="AC26" s="307"/>
      <c r="AD26" s="308"/>
      <c r="AE26" s="307"/>
      <c r="AF26" s="307"/>
      <c r="AG26" s="307"/>
      <c r="AH26" s="307"/>
      <c r="AI26" s="307"/>
      <c r="AJ26" s="307"/>
      <c r="AK26" s="307"/>
      <c r="AL26" s="307"/>
      <c r="AM26" s="307"/>
    </row>
    <row r="27" spans="1:39" x14ac:dyDescent="0.25">
      <c r="A27" s="428">
        <v>13</v>
      </c>
      <c r="B27" s="310"/>
      <c r="C27" s="310"/>
      <c r="D27" s="309"/>
      <c r="E27" s="309"/>
      <c r="F27" s="309"/>
      <c r="G27" s="309"/>
      <c r="H27" s="309"/>
      <c r="I27" s="309"/>
      <c r="J27" s="309"/>
      <c r="K27" s="309"/>
      <c r="L27" s="309"/>
      <c r="M27" s="309"/>
      <c r="N27" s="309"/>
      <c r="O27" s="309"/>
      <c r="P27" s="309"/>
      <c r="Q27" s="307"/>
      <c r="R27" s="307"/>
      <c r="S27" s="307"/>
      <c r="T27" s="307"/>
      <c r="U27" s="307"/>
      <c r="V27" s="307"/>
      <c r="W27" s="307"/>
      <c r="X27" s="307"/>
      <c r="Y27" s="307"/>
      <c r="Z27" s="307"/>
      <c r="AA27" s="307"/>
      <c r="AB27" s="307"/>
      <c r="AC27" s="307"/>
      <c r="AD27" s="308"/>
      <c r="AE27" s="307"/>
      <c r="AF27" s="307"/>
      <c r="AG27" s="307"/>
      <c r="AH27" s="307"/>
      <c r="AI27" s="307"/>
      <c r="AJ27" s="307"/>
      <c r="AK27" s="307"/>
      <c r="AL27" s="307"/>
      <c r="AM27" s="307"/>
    </row>
    <row r="28" spans="1:39" x14ac:dyDescent="0.25">
      <c r="A28" s="428">
        <v>14</v>
      </c>
      <c r="B28" s="310"/>
      <c r="C28" s="310"/>
      <c r="D28" s="309"/>
      <c r="E28" s="309"/>
      <c r="F28" s="309"/>
      <c r="G28" s="309"/>
      <c r="H28" s="309"/>
      <c r="I28" s="309"/>
      <c r="J28" s="309"/>
      <c r="K28" s="309"/>
      <c r="L28" s="309"/>
      <c r="M28" s="309"/>
      <c r="N28" s="309"/>
      <c r="O28" s="309"/>
      <c r="P28" s="309"/>
      <c r="Q28" s="307"/>
      <c r="R28" s="307"/>
      <c r="S28" s="307"/>
      <c r="T28" s="307"/>
      <c r="U28" s="307"/>
      <c r="V28" s="307"/>
      <c r="W28" s="307"/>
      <c r="X28" s="307"/>
      <c r="Y28" s="307"/>
      <c r="Z28" s="307"/>
      <c r="AA28" s="307"/>
      <c r="AB28" s="307"/>
      <c r="AC28" s="307"/>
      <c r="AD28" s="308"/>
      <c r="AE28" s="307"/>
      <c r="AF28" s="307"/>
      <c r="AG28" s="307"/>
      <c r="AH28" s="307"/>
      <c r="AI28" s="307"/>
      <c r="AJ28" s="307"/>
      <c r="AK28" s="307"/>
      <c r="AL28" s="307"/>
      <c r="AM28" s="307"/>
    </row>
    <row r="29" spans="1:39" x14ac:dyDescent="0.25">
      <c r="A29" s="428">
        <v>15</v>
      </c>
      <c r="B29" s="310"/>
      <c r="C29" s="310"/>
      <c r="D29" s="309"/>
      <c r="E29" s="309"/>
      <c r="F29" s="309"/>
      <c r="G29" s="309"/>
      <c r="H29" s="309"/>
      <c r="I29" s="309"/>
      <c r="J29" s="309"/>
      <c r="K29" s="309"/>
      <c r="L29" s="309"/>
      <c r="M29" s="309"/>
      <c r="N29" s="309"/>
      <c r="O29" s="309"/>
      <c r="P29" s="309"/>
      <c r="Q29" s="307"/>
      <c r="R29" s="307"/>
      <c r="S29" s="307"/>
      <c r="T29" s="307"/>
      <c r="U29" s="307"/>
      <c r="V29" s="307"/>
      <c r="W29" s="307"/>
      <c r="X29" s="307"/>
      <c r="Y29" s="307"/>
      <c r="Z29" s="307"/>
      <c r="AA29" s="307"/>
      <c r="AB29" s="307"/>
      <c r="AC29" s="307"/>
      <c r="AD29" s="308"/>
      <c r="AE29" s="307"/>
      <c r="AF29" s="307"/>
      <c r="AG29" s="307"/>
      <c r="AH29" s="307"/>
      <c r="AI29" s="307"/>
      <c r="AJ29" s="307"/>
      <c r="AK29" s="307"/>
      <c r="AL29" s="307"/>
      <c r="AM29" s="307"/>
    </row>
    <row r="30" spans="1:39" x14ac:dyDescent="0.25">
      <c r="A30" s="428">
        <v>16</v>
      </c>
      <c r="B30" s="310"/>
      <c r="C30" s="310"/>
      <c r="D30" s="309"/>
      <c r="E30" s="309"/>
      <c r="F30" s="309"/>
      <c r="G30" s="309"/>
      <c r="H30" s="309"/>
      <c r="I30" s="309"/>
      <c r="J30" s="309"/>
      <c r="K30" s="309"/>
      <c r="L30" s="309"/>
      <c r="M30" s="309"/>
      <c r="N30" s="309"/>
      <c r="O30" s="309"/>
      <c r="P30" s="309"/>
      <c r="Q30" s="307"/>
      <c r="R30" s="307"/>
      <c r="S30" s="307"/>
      <c r="T30" s="307"/>
      <c r="U30" s="307"/>
      <c r="V30" s="307"/>
      <c r="W30" s="307"/>
      <c r="X30" s="307"/>
      <c r="Y30" s="307"/>
      <c r="Z30" s="307"/>
      <c r="AA30" s="307"/>
      <c r="AB30" s="307"/>
      <c r="AC30" s="307"/>
      <c r="AD30" s="308"/>
      <c r="AE30" s="307"/>
      <c r="AF30" s="307"/>
      <c r="AG30" s="307"/>
      <c r="AH30" s="307"/>
      <c r="AI30" s="307"/>
      <c r="AJ30" s="307"/>
      <c r="AK30" s="307"/>
      <c r="AL30" s="307"/>
      <c r="AM30" s="307"/>
    </row>
    <row r="31" spans="1:39" x14ac:dyDescent="0.25">
      <c r="A31" s="428">
        <v>17</v>
      </c>
      <c r="B31" s="310"/>
      <c r="C31" s="310"/>
      <c r="D31" s="309"/>
      <c r="E31" s="309"/>
      <c r="F31" s="309"/>
      <c r="G31" s="309"/>
      <c r="H31" s="309"/>
      <c r="I31" s="309"/>
      <c r="J31" s="309"/>
      <c r="K31" s="309"/>
      <c r="L31" s="309"/>
      <c r="M31" s="309"/>
      <c r="N31" s="309"/>
      <c r="O31" s="309"/>
      <c r="P31" s="309"/>
      <c r="Q31" s="307"/>
      <c r="R31" s="307"/>
      <c r="S31" s="307"/>
      <c r="T31" s="307"/>
      <c r="U31" s="307"/>
      <c r="V31" s="307"/>
      <c r="W31" s="307"/>
      <c r="X31" s="307"/>
      <c r="Y31" s="307"/>
      <c r="Z31" s="307"/>
      <c r="AA31" s="307"/>
      <c r="AB31" s="307"/>
      <c r="AC31" s="307"/>
      <c r="AD31" s="308"/>
      <c r="AE31" s="307"/>
      <c r="AF31" s="307"/>
      <c r="AG31" s="307"/>
      <c r="AH31" s="307"/>
      <c r="AI31" s="307"/>
      <c r="AJ31" s="307"/>
      <c r="AK31" s="307"/>
      <c r="AL31" s="307"/>
      <c r="AM31" s="307"/>
    </row>
    <row r="32" spans="1:39" x14ac:dyDescent="0.25">
      <c r="A32" s="428">
        <v>18</v>
      </c>
      <c r="B32" s="310"/>
      <c r="C32" s="310"/>
      <c r="D32" s="309"/>
      <c r="E32" s="309"/>
      <c r="F32" s="309"/>
      <c r="G32" s="309"/>
      <c r="H32" s="309"/>
      <c r="I32" s="309"/>
      <c r="J32" s="309"/>
      <c r="K32" s="309"/>
      <c r="L32" s="309"/>
      <c r="M32" s="309"/>
      <c r="N32" s="309"/>
      <c r="O32" s="309"/>
      <c r="P32" s="309"/>
      <c r="Q32" s="307"/>
      <c r="R32" s="307"/>
      <c r="S32" s="307"/>
      <c r="T32" s="307"/>
      <c r="U32" s="307"/>
      <c r="V32" s="307"/>
      <c r="W32" s="307"/>
      <c r="X32" s="307"/>
      <c r="Y32" s="307"/>
      <c r="Z32" s="307"/>
      <c r="AA32" s="307"/>
      <c r="AB32" s="307"/>
      <c r="AC32" s="307"/>
      <c r="AD32" s="308"/>
      <c r="AE32" s="307"/>
      <c r="AF32" s="307"/>
      <c r="AG32" s="307"/>
      <c r="AH32" s="307"/>
      <c r="AI32" s="307"/>
      <c r="AJ32" s="307"/>
      <c r="AK32" s="307"/>
      <c r="AL32" s="307"/>
      <c r="AM32" s="307"/>
    </row>
    <row r="33" spans="1:39" x14ac:dyDescent="0.25">
      <c r="A33" s="428">
        <v>19</v>
      </c>
      <c r="B33" s="310"/>
      <c r="C33" s="310"/>
      <c r="D33" s="309"/>
      <c r="E33" s="309"/>
      <c r="F33" s="309"/>
      <c r="G33" s="309"/>
      <c r="H33" s="309"/>
      <c r="I33" s="309"/>
      <c r="J33" s="309"/>
      <c r="K33" s="309"/>
      <c r="L33" s="309"/>
      <c r="M33" s="309"/>
      <c r="N33" s="309"/>
      <c r="O33" s="309"/>
      <c r="P33" s="309"/>
      <c r="Q33" s="307"/>
      <c r="R33" s="307"/>
      <c r="S33" s="307"/>
      <c r="T33" s="307"/>
      <c r="U33" s="307"/>
      <c r="V33" s="307"/>
      <c r="W33" s="307"/>
      <c r="X33" s="307"/>
      <c r="Y33" s="307"/>
      <c r="Z33" s="307"/>
      <c r="AA33" s="307"/>
      <c r="AB33" s="307"/>
      <c r="AC33" s="307"/>
      <c r="AD33" s="308"/>
      <c r="AE33" s="307"/>
      <c r="AF33" s="307"/>
      <c r="AG33" s="307"/>
      <c r="AH33" s="307"/>
      <c r="AI33" s="307"/>
      <c r="AJ33" s="307"/>
      <c r="AK33" s="307"/>
      <c r="AL33" s="307"/>
      <c r="AM33" s="307"/>
    </row>
    <row r="34" spans="1:39" ht="13" thickBot="1" x14ac:dyDescent="0.3">
      <c r="A34" s="430">
        <v>20</v>
      </c>
      <c r="B34" s="306"/>
      <c r="C34" s="306"/>
      <c r="D34" s="305"/>
      <c r="E34" s="305"/>
      <c r="F34" s="305"/>
      <c r="G34" s="305"/>
      <c r="H34" s="305"/>
      <c r="I34" s="305"/>
      <c r="J34" s="305"/>
      <c r="K34" s="305"/>
      <c r="L34" s="305"/>
      <c r="M34" s="305"/>
      <c r="N34" s="305"/>
      <c r="O34" s="305"/>
      <c r="P34" s="305"/>
      <c r="Q34" s="303"/>
      <c r="R34" s="303"/>
      <c r="S34" s="303"/>
      <c r="T34" s="303"/>
      <c r="U34" s="303"/>
      <c r="V34" s="303"/>
      <c r="W34" s="303"/>
      <c r="X34" s="303"/>
      <c r="Y34" s="303"/>
      <c r="Z34" s="303"/>
      <c r="AA34" s="303"/>
      <c r="AB34" s="303"/>
      <c r="AC34" s="303"/>
      <c r="AD34" s="304"/>
      <c r="AE34" s="303"/>
      <c r="AF34" s="303"/>
      <c r="AG34" s="303"/>
      <c r="AH34" s="303"/>
      <c r="AI34" s="303"/>
      <c r="AJ34" s="303"/>
      <c r="AK34" s="303"/>
      <c r="AL34" s="303"/>
      <c r="AM34" s="303"/>
    </row>
    <row r="35" spans="1:39" x14ac:dyDescent="0.25">
      <c r="A35" s="302" t="s">
        <v>532</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0"/>
      <c r="AM35" s="299"/>
    </row>
    <row r="36" spans="1:39" ht="13" x14ac:dyDescent="0.3">
      <c r="A36" s="284"/>
    </row>
  </sheetData>
  <mergeCells count="15">
    <mergeCell ref="Q11:AM11"/>
    <mergeCell ref="D12:F12"/>
    <mergeCell ref="H12:J12"/>
    <mergeCell ref="K12:K13"/>
    <mergeCell ref="R12:T12"/>
    <mergeCell ref="AG12:AG14"/>
    <mergeCell ref="AI12:AM12"/>
    <mergeCell ref="U12:AD12"/>
    <mergeCell ref="A3:I3"/>
    <mergeCell ref="A6:I6"/>
    <mergeCell ref="D11:P11"/>
    <mergeCell ref="A7:N7"/>
    <mergeCell ref="A5:N5"/>
    <mergeCell ref="A9:N9"/>
    <mergeCell ref="A8:N8"/>
  </mergeCells>
  <printOptions horizontalCentered="1" verticalCentered="1"/>
  <pageMargins left="0.75" right="0.75" top="1" bottom="1" header="0.5" footer="0.5"/>
  <pageSetup scale="54" orientation="landscape" r:id="rId1"/>
  <headerFooter alignWithMargins="0">
    <oddFooter>&amp;C&amp;"Times New Roman,Regular"Page &amp;P</oddFooter>
  </headerFooter>
  <colBreaks count="3" manualBreakCount="3">
    <brk id="16" max="1048575" man="1"/>
    <brk id="40" max="1048575" man="1"/>
    <brk id="6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8">
    <pageSetUpPr fitToPage="1"/>
  </sheetPr>
  <dimension ref="A1:F62"/>
  <sheetViews>
    <sheetView showGridLines="0" zoomScale="80" zoomScaleNormal="80" zoomScaleSheetLayoutView="77" workbookViewId="0">
      <selection activeCell="B37" sqref="B37:E37"/>
    </sheetView>
  </sheetViews>
  <sheetFormatPr defaultColWidth="9.1796875" defaultRowHeight="15.5" x14ac:dyDescent="0.35"/>
  <cols>
    <col min="1" max="1" width="61" style="298" customWidth="1"/>
    <col min="2" max="5" width="7" style="298" customWidth="1"/>
    <col min="6" max="16384" width="9.1796875" style="298"/>
  </cols>
  <sheetData>
    <row r="1" spans="1:6" s="288" customFormat="1" x14ac:dyDescent="0.35">
      <c r="A1" s="289" t="s">
        <v>223</v>
      </c>
      <c r="F1" s="549" t="s">
        <v>1</v>
      </c>
    </row>
    <row r="2" spans="1:6" s="274" customFormat="1" ht="6" customHeight="1" x14ac:dyDescent="0.25"/>
    <row r="3" spans="1:6" ht="17.5" x14ac:dyDescent="0.35">
      <c r="A3" s="639" t="s">
        <v>533</v>
      </c>
      <c r="B3" s="344"/>
      <c r="C3" s="344"/>
      <c r="D3" s="344"/>
      <c r="E3" s="344"/>
    </row>
    <row r="4" spans="1:6" ht="12" customHeight="1" x14ac:dyDescent="0.35"/>
    <row r="5" spans="1:6" ht="31.5" customHeight="1" x14ac:dyDescent="0.35">
      <c r="A5" s="827" t="s">
        <v>534</v>
      </c>
      <c r="B5" s="828"/>
      <c r="C5" s="828"/>
      <c r="D5" s="828"/>
      <c r="E5" s="828"/>
    </row>
    <row r="6" spans="1:6" ht="12.75" customHeight="1" x14ac:dyDescent="0.35">
      <c r="A6" s="641"/>
      <c r="B6" s="274"/>
      <c r="C6" s="274"/>
      <c r="D6" s="274"/>
      <c r="E6" s="274"/>
    </row>
    <row r="7" spans="1:6" x14ac:dyDescent="0.35">
      <c r="B7" s="468" t="s">
        <v>535</v>
      </c>
      <c r="C7" s="468"/>
      <c r="D7" s="468"/>
      <c r="E7" s="468"/>
    </row>
    <row r="8" spans="1:6" x14ac:dyDescent="0.35">
      <c r="A8" s="469" t="s">
        <v>536</v>
      </c>
      <c r="B8" s="470" t="s">
        <v>537</v>
      </c>
      <c r="C8" s="470" t="s">
        <v>538</v>
      </c>
      <c r="D8" s="470" t="s">
        <v>539</v>
      </c>
      <c r="E8" s="471" t="s">
        <v>540</v>
      </c>
    </row>
    <row r="9" spans="1:6" s="344" customFormat="1" ht="20.149999999999999" customHeight="1" x14ac:dyDescent="0.35">
      <c r="A9" s="829" t="s">
        <v>541</v>
      </c>
      <c r="B9" s="829"/>
      <c r="C9" s="829"/>
      <c r="D9" s="829"/>
      <c r="E9" s="829"/>
    </row>
    <row r="10" spans="1:6" ht="31" x14ac:dyDescent="0.35">
      <c r="A10" s="472" t="s">
        <v>542</v>
      </c>
      <c r="B10" s="475"/>
      <c r="C10" s="475"/>
      <c r="D10" s="475"/>
      <c r="E10" s="476"/>
    </row>
    <row r="11" spans="1:6" s="344" customFormat="1" ht="20.149999999999999" customHeight="1" x14ac:dyDescent="0.35">
      <c r="A11" s="824" t="s">
        <v>543</v>
      </c>
      <c r="B11" s="824"/>
      <c r="C11" s="824"/>
      <c r="D11" s="824"/>
      <c r="E11" s="824"/>
    </row>
    <row r="12" spans="1:6" x14ac:dyDescent="0.35">
      <c r="A12" s="298" t="s">
        <v>544</v>
      </c>
      <c r="B12" s="477"/>
      <c r="C12" s="477"/>
      <c r="D12" s="477"/>
      <c r="E12" s="477"/>
    </row>
    <row r="13" spans="1:6" x14ac:dyDescent="0.35">
      <c r="A13" s="298" t="s">
        <v>545</v>
      </c>
      <c r="B13" s="477"/>
      <c r="C13" s="477"/>
      <c r="D13" s="477"/>
      <c r="E13" s="477"/>
    </row>
    <row r="14" spans="1:6" x14ac:dyDescent="0.35">
      <c r="A14" s="298" t="s">
        <v>546</v>
      </c>
      <c r="B14" s="477"/>
      <c r="C14" s="477"/>
      <c r="D14" s="477"/>
      <c r="E14" s="477"/>
    </row>
    <row r="15" spans="1:6" x14ac:dyDescent="0.35">
      <c r="A15" s="298" t="s">
        <v>547</v>
      </c>
      <c r="B15" s="477"/>
      <c r="C15" s="477"/>
      <c r="D15" s="477"/>
      <c r="E15" s="477"/>
    </row>
    <row r="16" spans="1:6" s="344" customFormat="1" ht="20.149999999999999" customHeight="1" x14ac:dyDescent="0.35">
      <c r="A16" s="824" t="s">
        <v>548</v>
      </c>
      <c r="B16" s="824"/>
      <c r="C16" s="824"/>
      <c r="D16" s="824"/>
      <c r="E16" s="824"/>
    </row>
    <row r="17" spans="1:5" x14ac:dyDescent="0.35">
      <c r="A17" s="298" t="s">
        <v>549</v>
      </c>
      <c r="B17" s="477"/>
      <c r="C17" s="477"/>
      <c r="D17" s="477"/>
      <c r="E17" s="477"/>
    </row>
    <row r="18" spans="1:5" ht="46.5" x14ac:dyDescent="0.35">
      <c r="A18" s="637" t="s">
        <v>550</v>
      </c>
      <c r="B18" s="477"/>
      <c r="C18" s="477"/>
      <c r="D18" s="477"/>
      <c r="E18" s="477"/>
    </row>
    <row r="19" spans="1:5" ht="31" x14ac:dyDescent="0.35">
      <c r="A19" s="637" t="s">
        <v>551</v>
      </c>
      <c r="B19" s="477"/>
      <c r="C19" s="477"/>
      <c r="D19" s="477"/>
      <c r="E19" s="477"/>
    </row>
    <row r="20" spans="1:5" ht="31" x14ac:dyDescent="0.35">
      <c r="A20" s="637" t="s">
        <v>552</v>
      </c>
      <c r="B20" s="477"/>
      <c r="C20" s="477"/>
      <c r="D20" s="477"/>
      <c r="E20" s="477"/>
    </row>
    <row r="21" spans="1:5" x14ac:dyDescent="0.35">
      <c r="A21" s="298" t="s">
        <v>553</v>
      </c>
      <c r="B21" s="477"/>
      <c r="C21" s="477"/>
      <c r="D21" s="477"/>
      <c r="E21" s="477"/>
    </row>
    <row r="22" spans="1:5" x14ac:dyDescent="0.35">
      <c r="A22" s="298" t="s">
        <v>554</v>
      </c>
      <c r="B22" s="477"/>
      <c r="C22" s="477"/>
      <c r="D22" s="477"/>
      <c r="E22" s="477"/>
    </row>
    <row r="23" spans="1:5" s="344" customFormat="1" ht="20.149999999999999" customHeight="1" x14ac:dyDescent="0.35">
      <c r="A23" s="824" t="s">
        <v>555</v>
      </c>
      <c r="B23" s="824"/>
      <c r="C23" s="824"/>
      <c r="D23" s="824"/>
      <c r="E23" s="824"/>
    </row>
    <row r="24" spans="1:5" ht="31" x14ac:dyDescent="0.35">
      <c r="A24" s="637" t="s">
        <v>556</v>
      </c>
      <c r="B24" s="477"/>
      <c r="C24" s="477"/>
      <c r="D24" s="477"/>
      <c r="E24" s="477"/>
    </row>
    <row r="25" spans="1:5" ht="31" x14ac:dyDescent="0.35">
      <c r="A25" s="637" t="s">
        <v>557</v>
      </c>
      <c r="B25" s="477"/>
      <c r="C25" s="477"/>
      <c r="D25" s="477"/>
      <c r="E25" s="477"/>
    </row>
    <row r="26" spans="1:5" ht="31" x14ac:dyDescent="0.35">
      <c r="A26" s="637" t="s">
        <v>558</v>
      </c>
      <c r="B26" s="477"/>
      <c r="C26" s="477"/>
      <c r="D26" s="477"/>
      <c r="E26" s="477"/>
    </row>
    <row r="27" spans="1:5" s="344" customFormat="1" ht="20.149999999999999" customHeight="1" x14ac:dyDescent="0.35">
      <c r="A27" s="824" t="s">
        <v>559</v>
      </c>
      <c r="B27" s="824"/>
      <c r="C27" s="824"/>
      <c r="D27" s="824"/>
      <c r="E27" s="824"/>
    </row>
    <row r="28" spans="1:5" ht="46.5" x14ac:dyDescent="0.35">
      <c r="A28" s="637" t="s">
        <v>560</v>
      </c>
      <c r="B28" s="477"/>
      <c r="C28" s="477"/>
      <c r="D28" s="477"/>
      <c r="E28" s="477"/>
    </row>
    <row r="29" spans="1:5" ht="46.5" x14ac:dyDescent="0.35">
      <c r="A29" s="637" t="s">
        <v>561</v>
      </c>
      <c r="B29" s="477"/>
      <c r="C29" s="477"/>
      <c r="D29" s="477"/>
      <c r="E29" s="477"/>
    </row>
    <row r="30" spans="1:5" x14ac:dyDescent="0.35">
      <c r="A30" s="637" t="s">
        <v>562</v>
      </c>
      <c r="B30" s="477"/>
      <c r="C30" s="477"/>
      <c r="D30" s="477"/>
      <c r="E30" s="477"/>
    </row>
    <row r="31" spans="1:5" x14ac:dyDescent="0.35">
      <c r="A31" s="637" t="s">
        <v>563</v>
      </c>
      <c r="B31" s="477"/>
      <c r="C31" s="477"/>
      <c r="D31" s="477"/>
      <c r="E31" s="477"/>
    </row>
    <row r="32" spans="1:5" x14ac:dyDescent="0.35">
      <c r="A32" s="637" t="s">
        <v>564</v>
      </c>
      <c r="B32" s="477"/>
      <c r="C32" s="477"/>
      <c r="D32" s="477"/>
      <c r="E32" s="477"/>
    </row>
    <row r="33" spans="1:6" s="344" customFormat="1" ht="40" customHeight="1" x14ac:dyDescent="0.35">
      <c r="A33" s="825" t="s">
        <v>565</v>
      </c>
      <c r="B33" s="690"/>
      <c r="C33" s="690"/>
      <c r="D33" s="690"/>
      <c r="E33" s="690"/>
    </row>
    <row r="34" spans="1:6" ht="31" x14ac:dyDescent="0.35">
      <c r="A34" s="637" t="s">
        <v>566</v>
      </c>
      <c r="B34" s="477"/>
      <c r="C34" s="477"/>
      <c r="D34" s="477"/>
      <c r="E34" s="477"/>
    </row>
    <row r="35" spans="1:6" x14ac:dyDescent="0.35">
      <c r="A35" s="637" t="s">
        <v>567</v>
      </c>
      <c r="B35" s="477"/>
      <c r="C35" s="477"/>
      <c r="D35" s="477"/>
      <c r="E35" s="477"/>
    </row>
    <row r="36" spans="1:6" s="344" customFormat="1" ht="20.149999999999999" customHeight="1" x14ac:dyDescent="0.35">
      <c r="A36" s="825" t="s">
        <v>568</v>
      </c>
      <c r="B36" s="690"/>
      <c r="C36" s="690"/>
      <c r="D36" s="690"/>
      <c r="E36" s="690"/>
    </row>
    <row r="37" spans="1:6" ht="31" x14ac:dyDescent="0.35">
      <c r="A37" s="637" t="s">
        <v>569</v>
      </c>
      <c r="B37" s="592" t="s">
        <v>570</v>
      </c>
      <c r="C37" s="592" t="s">
        <v>570</v>
      </c>
      <c r="D37" s="592" t="s">
        <v>570</v>
      </c>
      <c r="E37" s="592" t="s">
        <v>570</v>
      </c>
    </row>
    <row r="38" spans="1:6" s="344" customFormat="1" ht="20.149999999999999" customHeight="1" x14ac:dyDescent="0.35">
      <c r="A38" s="825" t="s">
        <v>571</v>
      </c>
      <c r="B38" s="690"/>
      <c r="C38" s="690"/>
      <c r="D38" s="690"/>
      <c r="E38" s="690"/>
    </row>
    <row r="39" spans="1:6" ht="31" x14ac:dyDescent="0.35">
      <c r="A39" s="637" t="s">
        <v>572</v>
      </c>
      <c r="B39" s="592" t="s">
        <v>570</v>
      </c>
      <c r="C39" s="592" t="s">
        <v>570</v>
      </c>
      <c r="D39" s="592" t="s">
        <v>570</v>
      </c>
      <c r="E39" s="592" t="s">
        <v>570</v>
      </c>
    </row>
    <row r="40" spans="1:6" s="344" customFormat="1" ht="20.149999999999999" customHeight="1" x14ac:dyDescent="0.35">
      <c r="A40" s="825" t="s">
        <v>573</v>
      </c>
      <c r="B40" s="690"/>
      <c r="C40" s="690"/>
      <c r="D40" s="690"/>
      <c r="E40" s="690"/>
    </row>
    <row r="41" spans="1:6" ht="34.5" customHeight="1" x14ac:dyDescent="0.35">
      <c r="A41" s="637" t="s">
        <v>574</v>
      </c>
      <c r="B41" s="592" t="s">
        <v>570</v>
      </c>
      <c r="C41" s="592" t="s">
        <v>570</v>
      </c>
      <c r="D41" s="592" t="s">
        <v>570</v>
      </c>
      <c r="E41" s="592" t="s">
        <v>570</v>
      </c>
    </row>
    <row r="42" spans="1:6" s="344" customFormat="1" ht="20.149999999999999" customHeight="1" x14ac:dyDescent="0.35">
      <c r="A42" s="825" t="s">
        <v>575</v>
      </c>
      <c r="B42" s="690"/>
      <c r="C42" s="690"/>
      <c r="D42" s="690"/>
      <c r="E42" s="690"/>
      <c r="F42" s="467"/>
    </row>
    <row r="43" spans="1:6" x14ac:dyDescent="0.35">
      <c r="A43" s="637" t="s">
        <v>576</v>
      </c>
      <c r="B43" s="477"/>
      <c r="C43" s="477"/>
      <c r="D43" s="477"/>
      <c r="E43" s="477"/>
    </row>
    <row r="44" spans="1:6" ht="46.5" x14ac:dyDescent="0.35">
      <c r="A44" s="637" t="s">
        <v>577</v>
      </c>
      <c r="B44" s="477"/>
      <c r="C44" s="477"/>
      <c r="D44" s="477"/>
      <c r="E44" s="477"/>
    </row>
    <row r="45" spans="1:6" ht="34.5" customHeight="1" x14ac:dyDescent="0.35">
      <c r="A45" s="637" t="s">
        <v>578</v>
      </c>
      <c r="B45" s="477"/>
      <c r="C45" s="477"/>
      <c r="D45" s="477"/>
      <c r="E45" s="477"/>
    </row>
    <row r="46" spans="1:6" ht="31" x14ac:dyDescent="0.35">
      <c r="A46" s="637" t="s">
        <v>579</v>
      </c>
      <c r="B46" s="477"/>
      <c r="C46" s="477"/>
      <c r="D46" s="477"/>
      <c r="E46" s="477"/>
    </row>
    <row r="47" spans="1:6" ht="31.5" customHeight="1" x14ac:dyDescent="0.35">
      <c r="A47" s="637" t="s">
        <v>580</v>
      </c>
      <c r="B47" s="477"/>
      <c r="C47" s="477"/>
      <c r="D47" s="477"/>
      <c r="E47" s="477"/>
    </row>
    <row r="48" spans="1:6" s="344" customFormat="1" ht="20.149999999999999" customHeight="1" x14ac:dyDescent="0.35">
      <c r="A48" s="825" t="s">
        <v>581</v>
      </c>
      <c r="B48" s="690"/>
      <c r="C48" s="690"/>
      <c r="D48" s="690"/>
      <c r="E48" s="690"/>
    </row>
    <row r="49" spans="1:5" ht="31" x14ac:dyDescent="0.35">
      <c r="A49" s="637" t="s">
        <v>582</v>
      </c>
      <c r="B49" s="477"/>
      <c r="C49" s="477"/>
      <c r="D49" s="477"/>
      <c r="E49" s="477"/>
    </row>
    <row r="50" spans="1:5" x14ac:dyDescent="0.35">
      <c r="A50" s="637" t="s">
        <v>583</v>
      </c>
      <c r="B50" s="477"/>
      <c r="C50" s="477"/>
      <c r="D50" s="477"/>
      <c r="E50" s="477"/>
    </row>
    <row r="51" spans="1:5" x14ac:dyDescent="0.35">
      <c r="A51" s="637" t="s">
        <v>584</v>
      </c>
      <c r="B51" s="477"/>
      <c r="C51" s="477"/>
      <c r="D51" s="477"/>
      <c r="E51" s="477"/>
    </row>
    <row r="52" spans="1:5" s="344" customFormat="1" ht="20.149999999999999" customHeight="1" x14ac:dyDescent="0.35">
      <c r="A52" s="825" t="s">
        <v>585</v>
      </c>
      <c r="B52" s="690"/>
      <c r="C52" s="690"/>
      <c r="D52" s="690"/>
      <c r="E52" s="690"/>
    </row>
    <row r="53" spans="1:5" x14ac:dyDescent="0.35">
      <c r="A53" s="637" t="s">
        <v>586</v>
      </c>
      <c r="B53" s="477"/>
      <c r="C53" s="477"/>
      <c r="D53" s="477"/>
      <c r="E53" s="477"/>
    </row>
    <row r="54" spans="1:5" s="344" customFormat="1" ht="20.149999999999999" customHeight="1" x14ac:dyDescent="0.35">
      <c r="A54" s="825" t="s">
        <v>587</v>
      </c>
      <c r="B54" s="690"/>
      <c r="C54" s="690"/>
      <c r="D54" s="690"/>
      <c r="E54" s="690"/>
    </row>
    <row r="55" spans="1:5" ht="31" x14ac:dyDescent="0.35">
      <c r="A55" s="637" t="s">
        <v>588</v>
      </c>
      <c r="B55" s="477"/>
      <c r="C55" s="477"/>
      <c r="D55" s="477"/>
      <c r="E55" s="477"/>
    </row>
    <row r="56" spans="1:5" s="344" customFormat="1" ht="20.149999999999999" customHeight="1" x14ac:dyDescent="0.35">
      <c r="A56" s="826" t="s">
        <v>589</v>
      </c>
      <c r="B56" s="826"/>
      <c r="C56" s="826"/>
      <c r="D56" s="826"/>
      <c r="E56" s="826"/>
    </row>
    <row r="57" spans="1:5" ht="31" x14ac:dyDescent="0.35">
      <c r="A57" s="473" t="s">
        <v>590</v>
      </c>
      <c r="B57" s="478"/>
      <c r="C57" s="478"/>
      <c r="D57" s="478"/>
      <c r="E57" s="478"/>
    </row>
    <row r="58" spans="1:5" ht="31" x14ac:dyDescent="0.35">
      <c r="A58" s="474" t="s">
        <v>591</v>
      </c>
      <c r="B58" s="478"/>
      <c r="C58" s="478"/>
      <c r="D58" s="478"/>
      <c r="E58" s="478"/>
    </row>
    <row r="59" spans="1:5" ht="31" x14ac:dyDescent="0.35">
      <c r="A59" s="474" t="s">
        <v>592</v>
      </c>
      <c r="B59" s="478"/>
      <c r="C59" s="478"/>
      <c r="D59" s="478"/>
      <c r="E59" s="478"/>
    </row>
    <row r="60" spans="1:5" s="344" customFormat="1" ht="20.149999999999999" customHeight="1" x14ac:dyDescent="0.35">
      <c r="A60" s="825" t="s">
        <v>593</v>
      </c>
      <c r="B60" s="690"/>
      <c r="C60" s="690"/>
      <c r="D60" s="690"/>
      <c r="E60" s="690"/>
    </row>
    <row r="61" spans="1:5" ht="31" x14ac:dyDescent="0.35">
      <c r="A61" s="637" t="s">
        <v>594</v>
      </c>
      <c r="B61" s="477"/>
      <c r="C61" s="477"/>
      <c r="D61" s="477"/>
      <c r="E61" s="477"/>
    </row>
    <row r="62" spans="1:5" x14ac:dyDescent="0.35">
      <c r="A62" s="637" t="s">
        <v>595</v>
      </c>
      <c r="B62" s="477"/>
      <c r="C62" s="477"/>
      <c r="D62" s="477"/>
      <c r="E62" s="477"/>
    </row>
  </sheetData>
  <mergeCells count="16">
    <mergeCell ref="A5:E5"/>
    <mergeCell ref="A9:E9"/>
    <mergeCell ref="A11:E11"/>
    <mergeCell ref="A16:E16"/>
    <mergeCell ref="A23:E23"/>
    <mergeCell ref="A27:E27"/>
    <mergeCell ref="A36:E36"/>
    <mergeCell ref="A54:E54"/>
    <mergeCell ref="A60:E60"/>
    <mergeCell ref="A56:E56"/>
    <mergeCell ref="A38:E38"/>
    <mergeCell ref="A33:E33"/>
    <mergeCell ref="A40:E40"/>
    <mergeCell ref="A42:E42"/>
    <mergeCell ref="A48:E48"/>
    <mergeCell ref="A52:E52"/>
  </mergeCells>
  <pageMargins left="0.75" right="0.75" top="1" bottom="1" header="0.5" footer="0.5"/>
  <pageSetup fitToHeight="0" orientation="portrait" r:id="rId1"/>
  <headerFooter alignWithMargins="0">
    <oddFooter>&amp;C&amp;"Times New Roman,Regular"Page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dimension ref="A1:D36"/>
  <sheetViews>
    <sheetView showGridLines="0" view="pageBreakPreview" zoomScale="77" zoomScaleNormal="100" zoomScaleSheetLayoutView="77" workbookViewId="0">
      <selection activeCell="J1" sqref="J1"/>
    </sheetView>
  </sheetViews>
  <sheetFormatPr defaultColWidth="9.1796875" defaultRowHeight="13" x14ac:dyDescent="0.3"/>
  <cols>
    <col min="1" max="1" width="63.7265625" style="289" customWidth="1"/>
    <col min="2" max="2" width="23.453125" style="289" customWidth="1"/>
    <col min="3" max="16384" width="9.1796875" style="289"/>
  </cols>
  <sheetData>
    <row r="1" spans="1:4" s="288" customFormat="1" ht="15.5" x14ac:dyDescent="0.35">
      <c r="A1" s="289" t="s">
        <v>223</v>
      </c>
      <c r="C1" s="549" t="s">
        <v>1</v>
      </c>
    </row>
    <row r="2" spans="1:4" s="274" customFormat="1" ht="6" customHeight="1" x14ac:dyDescent="0.25"/>
    <row r="3" spans="1:4" ht="17.5" x14ac:dyDescent="0.35">
      <c r="A3" s="349" t="s">
        <v>33</v>
      </c>
    </row>
    <row r="4" spans="1:4" ht="9.75" customHeight="1" x14ac:dyDescent="0.35">
      <c r="A4" s="348"/>
    </row>
    <row r="5" spans="1:4" ht="15.5" x14ac:dyDescent="0.35">
      <c r="A5" s="344" t="s">
        <v>596</v>
      </c>
    </row>
    <row r="6" spans="1:4" ht="84.75" customHeight="1" x14ac:dyDescent="0.35">
      <c r="A6" s="830" t="s">
        <v>597</v>
      </c>
      <c r="B6" s="828"/>
      <c r="C6" s="298"/>
      <c r="D6" s="298"/>
    </row>
    <row r="7" spans="1:4" ht="12" customHeight="1" x14ac:dyDescent="0.35">
      <c r="A7" s="637"/>
      <c r="B7" s="298"/>
      <c r="C7" s="298"/>
      <c r="D7" s="298"/>
    </row>
    <row r="8" spans="1:4" ht="27" customHeight="1" x14ac:dyDescent="0.35">
      <c r="A8" s="347" t="s">
        <v>598</v>
      </c>
      <c r="B8" s="346" t="s">
        <v>599</v>
      </c>
      <c r="C8" s="298"/>
      <c r="D8" s="298"/>
    </row>
    <row r="9" spans="1:4" ht="16" customHeight="1" x14ac:dyDescent="0.35">
      <c r="A9" s="280"/>
      <c r="B9" s="278"/>
      <c r="C9" s="298"/>
    </row>
    <row r="10" spans="1:4" ht="16" customHeight="1" x14ac:dyDescent="0.3">
      <c r="A10" s="295"/>
      <c r="B10" s="293"/>
    </row>
    <row r="11" spans="1:4" ht="16" customHeight="1" x14ac:dyDescent="0.3">
      <c r="A11" s="295"/>
      <c r="B11" s="293"/>
    </row>
    <row r="12" spans="1:4" ht="16" customHeight="1" x14ac:dyDescent="0.3">
      <c r="A12" s="295"/>
      <c r="B12" s="293"/>
    </row>
    <row r="13" spans="1:4" ht="16" customHeight="1" x14ac:dyDescent="0.3">
      <c r="A13" s="295"/>
      <c r="B13" s="293"/>
    </row>
    <row r="14" spans="1:4" ht="16" customHeight="1" x14ac:dyDescent="0.3">
      <c r="A14" s="295"/>
      <c r="B14" s="293"/>
    </row>
    <row r="15" spans="1:4" ht="16" customHeight="1" x14ac:dyDescent="0.3">
      <c r="A15" s="295"/>
      <c r="B15" s="293"/>
    </row>
    <row r="16" spans="1:4" ht="16" customHeight="1" x14ac:dyDescent="0.3">
      <c r="A16" s="295"/>
      <c r="B16" s="293"/>
    </row>
    <row r="17" spans="1:2" ht="16" customHeight="1" x14ac:dyDescent="0.3">
      <c r="A17" s="295"/>
      <c r="B17" s="293"/>
    </row>
    <row r="18" spans="1:2" ht="16" customHeight="1" x14ac:dyDescent="0.3">
      <c r="A18" s="295"/>
      <c r="B18" s="293"/>
    </row>
    <row r="19" spans="1:2" ht="16" customHeight="1" x14ac:dyDescent="0.3">
      <c r="A19" s="295"/>
      <c r="B19" s="293"/>
    </row>
    <row r="20" spans="1:2" ht="16" customHeight="1" x14ac:dyDescent="0.3">
      <c r="A20" s="295"/>
      <c r="B20" s="293"/>
    </row>
    <row r="21" spans="1:2" ht="16" customHeight="1" x14ac:dyDescent="0.3">
      <c r="A21" s="295"/>
      <c r="B21" s="293"/>
    </row>
    <row r="22" spans="1:2" ht="16" customHeight="1" x14ac:dyDescent="0.3">
      <c r="A22" s="295"/>
      <c r="B22" s="293"/>
    </row>
    <row r="23" spans="1:2" ht="16" customHeight="1" x14ac:dyDescent="0.3">
      <c r="A23" s="295"/>
      <c r="B23" s="293"/>
    </row>
    <row r="24" spans="1:2" ht="16" customHeight="1" x14ac:dyDescent="0.3">
      <c r="A24" s="295"/>
      <c r="B24" s="293"/>
    </row>
    <row r="25" spans="1:2" ht="16" customHeight="1" x14ac:dyDescent="0.3">
      <c r="A25" s="295"/>
      <c r="B25" s="293"/>
    </row>
    <row r="26" spans="1:2" ht="16" customHeight="1" x14ac:dyDescent="0.3">
      <c r="A26" s="295"/>
      <c r="B26" s="293"/>
    </row>
    <row r="27" spans="1:2" ht="16" customHeight="1" x14ac:dyDescent="0.3">
      <c r="A27" s="295"/>
      <c r="B27" s="293"/>
    </row>
    <row r="28" spans="1:2" ht="16" customHeight="1" x14ac:dyDescent="0.3">
      <c r="A28" s="295"/>
      <c r="B28" s="293"/>
    </row>
    <row r="29" spans="1:2" ht="16" customHeight="1" x14ac:dyDescent="0.3">
      <c r="A29" s="295"/>
      <c r="B29" s="293"/>
    </row>
    <row r="30" spans="1:2" ht="16" customHeight="1" x14ac:dyDescent="0.3">
      <c r="A30" s="295"/>
      <c r="B30" s="293"/>
    </row>
    <row r="31" spans="1:2" ht="16" customHeight="1" x14ac:dyDescent="0.3">
      <c r="A31" s="292"/>
      <c r="B31" s="290"/>
    </row>
    <row r="32" spans="1:2" ht="15.5" x14ac:dyDescent="0.35">
      <c r="A32" s="288"/>
    </row>
    <row r="36" spans="1:1" ht="15.5" x14ac:dyDescent="0.35">
      <c r="A36" s="298"/>
    </row>
  </sheetData>
  <mergeCells count="1">
    <mergeCell ref="A6:B6"/>
  </mergeCells>
  <pageMargins left="0.75" right="0.75" top="1" bottom="1" header="0.5" footer="0.5"/>
  <pageSetup scale="85" orientation="portrait" r:id="rId1"/>
  <headerFooter alignWithMargins="0">
    <oddFooter>&amp;C&amp;"Times New Roman,Regular"Page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M49"/>
  <sheetViews>
    <sheetView showGridLines="0" tabSelected="1" view="pageBreakPreview" topLeftCell="A7" zoomScale="77" zoomScaleNormal="70" zoomScaleSheetLayoutView="77" workbookViewId="0">
      <selection activeCell="G45" sqref="G45:J45"/>
    </sheetView>
  </sheetViews>
  <sheetFormatPr defaultRowHeight="12.5" x14ac:dyDescent="0.25"/>
  <cols>
    <col min="1" max="1" width="26.453125" customWidth="1"/>
    <col min="2" max="3" width="11.7265625" customWidth="1"/>
    <col min="4" max="4" width="13.26953125" customWidth="1"/>
    <col min="5" max="10" width="11.7265625" customWidth="1"/>
    <col min="11" max="11" width="14.81640625" customWidth="1"/>
    <col min="12" max="12" width="13.1796875" customWidth="1"/>
    <col min="13" max="13" width="9.7265625" bestFit="1" customWidth="1"/>
  </cols>
  <sheetData>
    <row r="1" spans="1:13" ht="13" x14ac:dyDescent="0.3">
      <c r="A1" s="5" t="s">
        <v>44</v>
      </c>
      <c r="M1" s="549" t="s">
        <v>1</v>
      </c>
    </row>
    <row r="2" spans="1:13" ht="6" customHeight="1" x14ac:dyDescent="0.25"/>
    <row r="3" spans="1:13" s="5" customFormat="1" ht="21" customHeight="1" x14ac:dyDescent="0.35">
      <c r="A3" s="627" t="s">
        <v>45</v>
      </c>
    </row>
    <row r="4" spans="1:13" s="5" customFormat="1" ht="58.5" customHeight="1" x14ac:dyDescent="0.35">
      <c r="A4" s="689" t="s">
        <v>46</v>
      </c>
      <c r="B4" s="690"/>
      <c r="C4" s="690"/>
      <c r="D4" s="690"/>
      <c r="E4" s="690"/>
      <c r="F4" s="690"/>
      <c r="G4" s="690"/>
      <c r="H4" s="690"/>
      <c r="I4" s="690"/>
      <c r="J4" s="690"/>
      <c r="K4" s="690"/>
      <c r="L4" s="690"/>
    </row>
    <row r="5" spans="1:13" s="147" customFormat="1" ht="108" customHeight="1" x14ac:dyDescent="0.25">
      <c r="A5" s="697" t="s">
        <v>47</v>
      </c>
      <c r="B5" s="698"/>
      <c r="C5" s="698"/>
      <c r="D5" s="698"/>
      <c r="E5" s="698"/>
      <c r="F5" s="698"/>
      <c r="G5" s="698"/>
      <c r="H5" s="698"/>
      <c r="I5" s="698"/>
      <c r="J5" s="698"/>
      <c r="K5" s="698"/>
      <c r="L5" s="698"/>
    </row>
    <row r="6" spans="1:13" s="5" customFormat="1" ht="127.5" customHeight="1" x14ac:dyDescent="0.3">
      <c r="A6" s="708" t="s">
        <v>48</v>
      </c>
      <c r="B6" s="709"/>
      <c r="C6" s="709"/>
      <c r="D6" s="709"/>
      <c r="E6" s="709"/>
      <c r="F6" s="709"/>
      <c r="G6" s="709"/>
      <c r="H6" s="709"/>
      <c r="I6" s="709"/>
      <c r="J6" s="709"/>
      <c r="K6" s="709"/>
      <c r="L6" s="710"/>
    </row>
    <row r="7" spans="1:13" ht="7.5" customHeight="1" x14ac:dyDescent="0.25"/>
    <row r="8" spans="1:13" s="1" customFormat="1" ht="16.5" customHeight="1" x14ac:dyDescent="0.35">
      <c r="A8" s="699" t="s">
        <v>49</v>
      </c>
      <c r="B8" s="699"/>
      <c r="C8" s="699"/>
      <c r="D8" s="699"/>
      <c r="E8" s="699"/>
      <c r="F8" s="699"/>
      <c r="G8" s="699"/>
      <c r="H8" s="699"/>
      <c r="I8" s="699"/>
      <c r="J8" s="699"/>
      <c r="K8" s="699"/>
      <c r="L8" s="699"/>
    </row>
    <row r="9" spans="1:13" ht="6" customHeight="1" thickBot="1" x14ac:dyDescent="0.3"/>
    <row r="10" spans="1:13" ht="15" customHeight="1" thickTop="1" x14ac:dyDescent="0.25">
      <c r="A10" s="357" t="s">
        <v>50</v>
      </c>
      <c r="B10" s="358" t="s">
        <v>51</v>
      </c>
      <c r="C10" s="359" t="s">
        <v>52</v>
      </c>
      <c r="D10" s="358" t="s">
        <v>52</v>
      </c>
      <c r="E10" s="359" t="s">
        <v>52</v>
      </c>
      <c r="F10" s="358" t="s">
        <v>53</v>
      </c>
      <c r="G10" s="492" t="s">
        <v>52</v>
      </c>
      <c r="H10" s="360" t="s">
        <v>52</v>
      </c>
      <c r="I10" s="358"/>
      <c r="J10" s="359" t="s">
        <v>52</v>
      </c>
      <c r="K10" s="361" t="s">
        <v>54</v>
      </c>
    </row>
    <row r="11" spans="1:13" ht="15" customHeight="1" thickBot="1" x14ac:dyDescent="0.3">
      <c r="A11" s="362" t="s">
        <v>55</v>
      </c>
      <c r="B11" s="363" t="s">
        <v>56</v>
      </c>
      <c r="C11" s="364" t="s">
        <v>57</v>
      </c>
      <c r="D11" s="363" t="s">
        <v>58</v>
      </c>
      <c r="E11" s="364" t="s">
        <v>59</v>
      </c>
      <c r="F11" s="363" t="s">
        <v>60</v>
      </c>
      <c r="G11" s="365" t="s">
        <v>61</v>
      </c>
      <c r="H11" s="491" t="s">
        <v>62</v>
      </c>
      <c r="I11" s="363" t="s">
        <v>63</v>
      </c>
      <c r="J11" s="364" t="s">
        <v>64</v>
      </c>
      <c r="K11" s="366" t="s">
        <v>65</v>
      </c>
    </row>
    <row r="12" spans="1:13" ht="26" x14ac:dyDescent="0.3">
      <c r="A12" s="40" t="s">
        <v>66</v>
      </c>
      <c r="B12" s="205"/>
      <c r="C12" s="206"/>
      <c r="D12" s="206"/>
      <c r="E12" s="206"/>
      <c r="F12" s="42"/>
      <c r="G12" s="206"/>
      <c r="H12" s="206"/>
      <c r="I12" s="206"/>
      <c r="J12" s="206"/>
      <c r="K12" s="242">
        <f>SUM(B12:E12)+SUM(G12:I12)</f>
        <v>0</v>
      </c>
    </row>
    <row r="13" spans="1:13" ht="26" x14ac:dyDescent="0.3">
      <c r="A13" s="41" t="s">
        <v>67</v>
      </c>
      <c r="B13" s="207"/>
      <c r="C13" s="207"/>
      <c r="D13" s="207"/>
      <c r="E13" s="207"/>
      <c r="F13" s="39"/>
      <c r="G13" s="207"/>
      <c r="H13" s="207"/>
      <c r="I13" s="207"/>
      <c r="J13" s="207"/>
      <c r="K13" s="242">
        <f>SUM(B13:E13)+SUM(G13:I13)</f>
        <v>0</v>
      </c>
    </row>
    <row r="14" spans="1:13" ht="26" x14ac:dyDescent="0.3">
      <c r="A14" s="40" t="s">
        <v>68</v>
      </c>
      <c r="B14" s="208"/>
      <c r="C14" s="208"/>
      <c r="D14" s="208"/>
      <c r="E14" s="208"/>
      <c r="F14" s="169">
        <f>SUM(B14:E14)</f>
        <v>0</v>
      </c>
      <c r="G14" s="36"/>
      <c r="H14" s="36"/>
      <c r="I14" s="36"/>
      <c r="J14" s="36"/>
      <c r="K14" s="243">
        <f>SUM(B14:E14)</f>
        <v>0</v>
      </c>
    </row>
    <row r="15" spans="1:13" ht="26" x14ac:dyDescent="0.3">
      <c r="A15" s="41" t="s">
        <v>69</v>
      </c>
      <c r="B15" s="208"/>
      <c r="C15" s="208"/>
      <c r="D15" s="208"/>
      <c r="E15" s="208"/>
      <c r="F15" s="169">
        <f>SUM(B15:E15)</f>
        <v>0</v>
      </c>
      <c r="G15" s="45"/>
      <c r="H15" s="45"/>
      <c r="I15" s="45"/>
      <c r="J15" s="45"/>
      <c r="K15" s="243">
        <f>SUM(B15:E15)</f>
        <v>0</v>
      </c>
    </row>
    <row r="16" spans="1:13" ht="26" x14ac:dyDescent="0.3">
      <c r="A16" s="41" t="s">
        <v>70</v>
      </c>
      <c r="B16" s="170">
        <f>SUM(B12:B15)</f>
        <v>0</v>
      </c>
      <c r="C16" s="170">
        <f>SUM(C12:C15)</f>
        <v>0</v>
      </c>
      <c r="D16" s="170">
        <f>SUM(D12:D15)</f>
        <v>0</v>
      </c>
      <c r="E16" s="170">
        <f>SUM(E12:E15)</f>
        <v>0</v>
      </c>
      <c r="F16" s="36"/>
      <c r="G16" s="169">
        <f>SUM(G12:G15)</f>
        <v>0</v>
      </c>
      <c r="H16" s="169">
        <f>SUM(H12:H15)</f>
        <v>0</v>
      </c>
      <c r="I16" s="169">
        <f>SUM(I12:I15)</f>
        <v>0</v>
      </c>
      <c r="J16" s="169">
        <f>SUM(J12:J15)</f>
        <v>0</v>
      </c>
      <c r="K16" s="243">
        <f>SUM(B16:E16)+SUM(G16:I16)</f>
        <v>0</v>
      </c>
    </row>
    <row r="17" spans="1:12" ht="29.25" customHeight="1" x14ac:dyDescent="0.3">
      <c r="A17" s="40" t="s">
        <v>71</v>
      </c>
      <c r="B17" s="208"/>
      <c r="C17" s="208"/>
      <c r="D17" s="208"/>
      <c r="E17" s="208"/>
      <c r="F17" s="102"/>
      <c r="G17" s="209"/>
      <c r="H17" s="208"/>
      <c r="I17" s="208"/>
      <c r="J17" s="208"/>
      <c r="K17" s="244">
        <f>SUM(B17:J17)</f>
        <v>0</v>
      </c>
    </row>
    <row r="18" spans="1:12" ht="19.899999999999999" customHeight="1" thickTop="1" thickBot="1" x14ac:dyDescent="0.35">
      <c r="A18" s="3" t="s">
        <v>72</v>
      </c>
      <c r="B18" s="171">
        <f>B16+B17</f>
        <v>0</v>
      </c>
      <c r="C18" s="171">
        <f>C16+C17</f>
        <v>0</v>
      </c>
      <c r="D18" s="171">
        <f>D16+D17</f>
        <v>0</v>
      </c>
      <c r="E18" s="171">
        <f>E16+E17</f>
        <v>0</v>
      </c>
      <c r="F18" s="171">
        <f>F14+F15</f>
        <v>0</v>
      </c>
      <c r="G18" s="171">
        <f>G16+G17</f>
        <v>0</v>
      </c>
      <c r="H18" s="171">
        <f>H16+H17</f>
        <v>0</v>
      </c>
      <c r="I18" s="171">
        <f>I16+I17</f>
        <v>0</v>
      </c>
      <c r="J18" s="171">
        <f>J16+J17</f>
        <v>0</v>
      </c>
      <c r="K18" s="245">
        <f>SUM(B18:I18)</f>
        <v>0</v>
      </c>
    </row>
    <row r="19" spans="1:12" ht="13" thickTop="1" x14ac:dyDescent="0.25"/>
    <row r="20" spans="1:12" s="5" customFormat="1" ht="15.5" x14ac:dyDescent="0.35">
      <c r="B20" s="21" t="s">
        <v>73</v>
      </c>
      <c r="C20" s="495"/>
      <c r="D20" s="6" t="s">
        <v>74</v>
      </c>
      <c r="E20" s="6"/>
    </row>
    <row r="21" spans="1:12" s="5" customFormat="1" ht="15.5" x14ac:dyDescent="0.35">
      <c r="B21" s="21" t="s">
        <v>75</v>
      </c>
      <c r="C21" s="496"/>
      <c r="D21" s="497"/>
      <c r="E21" s="497"/>
      <c r="F21" s="6" t="s">
        <v>76</v>
      </c>
    </row>
    <row r="22" spans="1:12" s="5" customFormat="1" ht="15.5" x14ac:dyDescent="0.35">
      <c r="A22" s="38"/>
      <c r="B22" s="21"/>
      <c r="C22" s="494"/>
      <c r="D22" s="6"/>
      <c r="E22" s="6"/>
    </row>
    <row r="23" spans="1:12" ht="15.5" x14ac:dyDescent="0.35">
      <c r="A23" s="4"/>
      <c r="B23" s="7"/>
      <c r="C23" s="2"/>
      <c r="D23" s="2"/>
    </row>
    <row r="24" spans="1:12" s="11" customFormat="1" ht="15.5" x14ac:dyDescent="0.35">
      <c r="A24" s="15"/>
      <c r="B24" s="16"/>
      <c r="C24" s="17"/>
      <c r="D24" s="17"/>
      <c r="H24"/>
      <c r="I24"/>
      <c r="J24"/>
      <c r="K24"/>
      <c r="L24"/>
    </row>
    <row r="25" spans="1:12" s="1" customFormat="1" ht="17.5" x14ac:dyDescent="0.35">
      <c r="A25" s="699" t="s">
        <v>77</v>
      </c>
      <c r="B25" s="699"/>
      <c r="C25" s="699"/>
      <c r="D25" s="699"/>
      <c r="E25" s="699"/>
      <c r="F25" s="699"/>
      <c r="G25" s="699"/>
      <c r="H25" s="699"/>
      <c r="I25" s="699"/>
      <c r="J25" s="699"/>
      <c r="K25" s="699"/>
      <c r="L25" s="699"/>
    </row>
    <row r="26" spans="1:12" ht="36" customHeight="1" x14ac:dyDescent="0.35">
      <c r="A26" s="711" t="s">
        <v>78</v>
      </c>
      <c r="B26" s="711"/>
      <c r="C26" s="711"/>
      <c r="D26" s="711"/>
      <c r="E26" s="711"/>
      <c r="F26" s="711"/>
      <c r="G26" s="711"/>
      <c r="H26" s="711"/>
      <c r="I26" s="711"/>
      <c r="J26" s="711"/>
      <c r="K26" s="711"/>
      <c r="L26" s="711"/>
    </row>
    <row r="27" spans="1:12" ht="19.5" customHeight="1" thickBot="1" x14ac:dyDescent="0.4">
      <c r="A27" s="6"/>
    </row>
    <row r="28" spans="1:12" ht="30.75" customHeight="1" thickTop="1" thickBot="1" x14ac:dyDescent="0.35">
      <c r="A28" s="705" t="s">
        <v>79</v>
      </c>
      <c r="B28" s="706"/>
      <c r="C28" s="706"/>
      <c r="D28" s="707"/>
      <c r="E28" s="1"/>
      <c r="F28" s="1"/>
      <c r="G28" s="674" t="s">
        <v>80</v>
      </c>
      <c r="H28" s="675"/>
      <c r="I28" s="675"/>
      <c r="J28" s="675"/>
      <c r="K28" s="676"/>
    </row>
    <row r="29" spans="1:12" ht="13.5" customHeight="1" thickTop="1" x14ac:dyDescent="0.25">
      <c r="A29" s="677" t="s">
        <v>81</v>
      </c>
      <c r="B29" s="700"/>
      <c r="C29" s="701"/>
      <c r="D29" s="353" t="s">
        <v>82</v>
      </c>
      <c r="G29" s="677" t="s">
        <v>83</v>
      </c>
      <c r="H29" s="678"/>
      <c r="I29" s="678"/>
      <c r="J29" s="679"/>
      <c r="K29" s="355" t="s">
        <v>60</v>
      </c>
    </row>
    <row r="30" spans="1:12" ht="13.5" customHeight="1" thickBot="1" x14ac:dyDescent="0.3">
      <c r="A30" s="702"/>
      <c r="B30" s="703"/>
      <c r="C30" s="704"/>
      <c r="D30" s="354" t="s">
        <v>84</v>
      </c>
      <c r="G30" s="680"/>
      <c r="H30" s="681"/>
      <c r="I30" s="681"/>
      <c r="J30" s="682"/>
      <c r="K30" s="356" t="s">
        <v>85</v>
      </c>
    </row>
    <row r="31" spans="1:12" ht="25.4" customHeight="1" thickTop="1" x14ac:dyDescent="0.25">
      <c r="A31" s="694" t="s">
        <v>86</v>
      </c>
      <c r="B31" s="695"/>
      <c r="C31" s="696"/>
      <c r="D31" s="202"/>
      <c r="G31" s="683" t="s">
        <v>87</v>
      </c>
      <c r="H31" s="684"/>
      <c r="I31" s="684"/>
      <c r="J31" s="685"/>
      <c r="K31" s="203"/>
    </row>
    <row r="32" spans="1:12" ht="25.4" customHeight="1" x14ac:dyDescent="0.25">
      <c r="A32" s="686" t="s">
        <v>88</v>
      </c>
      <c r="B32" s="687"/>
      <c r="C32" s="688"/>
      <c r="D32" s="202"/>
      <c r="G32" s="657" t="s">
        <v>89</v>
      </c>
      <c r="H32" s="658"/>
      <c r="I32" s="658"/>
      <c r="J32" s="659"/>
      <c r="K32" s="204"/>
    </row>
    <row r="33" spans="1:11" ht="25.4" customHeight="1" x14ac:dyDescent="0.25">
      <c r="A33" s="686" t="s">
        <v>90</v>
      </c>
      <c r="B33" s="687"/>
      <c r="C33" s="688"/>
      <c r="D33" s="202"/>
      <c r="G33" s="657" t="s">
        <v>91</v>
      </c>
      <c r="H33" s="658"/>
      <c r="I33" s="658"/>
      <c r="J33" s="659"/>
      <c r="K33" s="204"/>
    </row>
    <row r="34" spans="1:11" ht="25.4" customHeight="1" x14ac:dyDescent="0.25">
      <c r="A34" s="686" t="s">
        <v>92</v>
      </c>
      <c r="B34" s="687"/>
      <c r="C34" s="688"/>
      <c r="D34" s="202"/>
      <c r="G34" s="657" t="s">
        <v>93</v>
      </c>
      <c r="H34" s="658"/>
      <c r="I34" s="658"/>
      <c r="J34" s="659"/>
      <c r="K34" s="204"/>
    </row>
    <row r="35" spans="1:11" ht="25.4" customHeight="1" x14ac:dyDescent="0.25">
      <c r="A35" s="686" t="s">
        <v>94</v>
      </c>
      <c r="B35" s="687"/>
      <c r="C35" s="688"/>
      <c r="D35" s="202"/>
      <c r="G35" s="657" t="s">
        <v>95</v>
      </c>
      <c r="H35" s="658"/>
      <c r="I35" s="658"/>
      <c r="J35" s="659"/>
      <c r="K35" s="204"/>
    </row>
    <row r="36" spans="1:11" ht="25.4" customHeight="1" x14ac:dyDescent="0.25">
      <c r="A36" s="686" t="s">
        <v>96</v>
      </c>
      <c r="B36" s="687"/>
      <c r="C36" s="688"/>
      <c r="D36" s="202"/>
      <c r="G36" s="657" t="s">
        <v>97</v>
      </c>
      <c r="H36" s="658"/>
      <c r="I36" s="658"/>
      <c r="J36" s="659"/>
      <c r="K36" s="204"/>
    </row>
    <row r="37" spans="1:11" ht="25.4" customHeight="1" x14ac:dyDescent="0.25">
      <c r="A37" s="686" t="s">
        <v>98</v>
      </c>
      <c r="B37" s="687"/>
      <c r="C37" s="688"/>
      <c r="D37" s="202"/>
      <c r="G37" s="660" t="s">
        <v>99</v>
      </c>
      <c r="H37" s="661"/>
      <c r="I37" s="661"/>
      <c r="J37" s="662"/>
      <c r="K37" s="241"/>
    </row>
    <row r="38" spans="1:11" ht="25.4" customHeight="1" x14ac:dyDescent="0.25">
      <c r="A38" s="686" t="s">
        <v>100</v>
      </c>
      <c r="B38" s="687"/>
      <c r="C38" s="688"/>
      <c r="D38" s="202"/>
      <c r="G38" s="671" t="s">
        <v>101</v>
      </c>
      <c r="H38" s="672"/>
      <c r="I38" s="672"/>
      <c r="J38" s="673"/>
      <c r="K38" s="204"/>
    </row>
    <row r="39" spans="1:11" ht="25.4" customHeight="1" thickBot="1" x14ac:dyDescent="0.3">
      <c r="A39" s="691" t="s">
        <v>102</v>
      </c>
      <c r="B39" s="692"/>
      <c r="C39" s="693"/>
      <c r="D39" s="239"/>
      <c r="G39" s="642" t="s">
        <v>600</v>
      </c>
      <c r="H39" s="643"/>
      <c r="I39" s="643"/>
      <c r="J39" s="644"/>
      <c r="K39" s="204"/>
    </row>
    <row r="40" spans="1:11" ht="25.4" customHeight="1" thickTop="1" x14ac:dyDescent="0.25">
      <c r="A40" s="561"/>
      <c r="B40" s="561"/>
      <c r="C40" s="561"/>
      <c r="D40" s="562"/>
      <c r="G40" s="665" t="s">
        <v>103</v>
      </c>
      <c r="H40" s="666"/>
      <c r="I40" s="666"/>
      <c r="J40" s="667"/>
      <c r="K40" s="204"/>
    </row>
    <row r="41" spans="1:11" ht="25.4" customHeight="1" x14ac:dyDescent="0.25">
      <c r="G41" s="621" t="s">
        <v>104</v>
      </c>
      <c r="H41" s="622"/>
      <c r="I41" s="622"/>
      <c r="J41" s="623"/>
      <c r="K41" s="204"/>
    </row>
    <row r="42" spans="1:11" ht="25.4" customHeight="1" x14ac:dyDescent="0.25">
      <c r="G42" s="621" t="s">
        <v>105</v>
      </c>
      <c r="H42" s="622"/>
      <c r="I42" s="622"/>
      <c r="J42" s="623"/>
      <c r="K42" s="204"/>
    </row>
    <row r="43" spans="1:11" ht="24.75" customHeight="1" x14ac:dyDescent="0.25">
      <c r="G43" s="668" t="s">
        <v>106</v>
      </c>
      <c r="H43" s="669"/>
      <c r="I43" s="669"/>
      <c r="J43" s="670"/>
      <c r="K43" s="204"/>
    </row>
    <row r="44" spans="1:11" ht="24.75" customHeight="1" thickBot="1" x14ac:dyDescent="0.3">
      <c r="G44" s="668"/>
      <c r="H44" s="669"/>
      <c r="I44" s="669"/>
      <c r="J44" s="670"/>
      <c r="K44" s="204"/>
    </row>
    <row r="45" spans="1:11" ht="15" customHeight="1" thickTop="1" thickBot="1" x14ac:dyDescent="0.3">
      <c r="G45" s="663" t="s">
        <v>107</v>
      </c>
      <c r="H45" s="664"/>
      <c r="I45" s="664"/>
      <c r="J45" s="664"/>
      <c r="K45" s="493"/>
    </row>
    <row r="46" spans="1:11" ht="24.75" customHeight="1" thickTop="1" x14ac:dyDescent="0.25">
      <c r="G46" s="648" t="s">
        <v>108</v>
      </c>
      <c r="H46" s="649"/>
      <c r="I46" s="649"/>
      <c r="J46" s="650"/>
      <c r="K46" s="241"/>
    </row>
    <row r="47" spans="1:11" ht="19.899999999999999" customHeight="1" x14ac:dyDescent="0.25">
      <c r="G47" s="651" t="s">
        <v>109</v>
      </c>
      <c r="H47" s="652"/>
      <c r="I47" s="652"/>
      <c r="J47" s="653"/>
      <c r="K47" s="241"/>
    </row>
    <row r="48" spans="1:11" ht="19.899999999999999" customHeight="1" x14ac:dyDescent="0.25">
      <c r="G48" s="654" t="s">
        <v>110</v>
      </c>
      <c r="H48" s="655"/>
      <c r="I48" s="655"/>
      <c r="J48" s="656"/>
      <c r="K48" s="241"/>
    </row>
    <row r="49" spans="7:11" ht="13" thickBot="1" x14ac:dyDescent="0.3">
      <c r="G49" s="654" t="s">
        <v>111</v>
      </c>
      <c r="H49" s="655"/>
      <c r="I49" s="655"/>
      <c r="J49" s="656"/>
      <c r="K49" s="240"/>
    </row>
  </sheetData>
  <customSheetViews>
    <customSheetView guid="{141D05B7-EC03-4D54-B355-18B30B95005C}" scale="90" showPageBreaks="1" showGridLines="0" printArea="1" topLeftCell="A16">
      <selection activeCell="A17" sqref="A17"/>
      <rowBreaks count="1" manualBreakCount="1">
        <brk id="21" max="16383" man="1"/>
      </rowBreaks>
      <pageMargins left="0" right="0" top="0" bottom="0" header="0" footer="0"/>
      <pageSetup scale="75" orientation="landscape" r:id="rId1"/>
      <headerFooter alignWithMargins="0">
        <oddFooter>&amp;C&amp;"Times New Roman,Regular"Page &amp;P</oddFooter>
      </headerFooter>
    </customSheetView>
    <customSheetView guid="{9D049D41-B99B-4004-9128-98F3E5E97A8B}" scale="90" showPageBreaks="1" showGridLines="0" printArea="1" topLeftCell="A16">
      <selection activeCell="A17" sqref="A17"/>
      <rowBreaks count="1" manualBreakCount="1">
        <brk id="21" max="16383" man="1"/>
      </rowBreaks>
      <pageMargins left="0" right="0" top="0" bottom="0" header="0" footer="0"/>
      <pageSetup scale="75" orientation="landscape" r:id="rId2"/>
      <headerFooter alignWithMargins="0">
        <oddFooter>&amp;C&amp;"Times New Roman,Regular"Page &amp;P</oddFooter>
      </headerFooter>
    </customSheetView>
  </customSheetViews>
  <mergeCells count="35">
    <mergeCell ref="G49:J49"/>
    <mergeCell ref="A4:L4"/>
    <mergeCell ref="A39:C39"/>
    <mergeCell ref="A38:C38"/>
    <mergeCell ref="A37:C37"/>
    <mergeCell ref="A36:C36"/>
    <mergeCell ref="A35:C35"/>
    <mergeCell ref="A31:C31"/>
    <mergeCell ref="A32:C32"/>
    <mergeCell ref="A5:L5"/>
    <mergeCell ref="A8:L8"/>
    <mergeCell ref="A25:L25"/>
    <mergeCell ref="A29:C30"/>
    <mergeCell ref="A28:D28"/>
    <mergeCell ref="A6:L6"/>
    <mergeCell ref="A26:L26"/>
    <mergeCell ref="G28:K28"/>
    <mergeCell ref="G29:J30"/>
    <mergeCell ref="G31:J31"/>
    <mergeCell ref="A33:C33"/>
    <mergeCell ref="A34:C34"/>
    <mergeCell ref="G46:J46"/>
    <mergeCell ref="G47:J47"/>
    <mergeCell ref="G48:J48"/>
    <mergeCell ref="G32:J32"/>
    <mergeCell ref="G33:J33"/>
    <mergeCell ref="G34:J34"/>
    <mergeCell ref="G35:J35"/>
    <mergeCell ref="G36:J36"/>
    <mergeCell ref="G37:J37"/>
    <mergeCell ref="G45:J45"/>
    <mergeCell ref="G40:J40"/>
    <mergeCell ref="G44:J44"/>
    <mergeCell ref="G43:J43"/>
    <mergeCell ref="G38:J38"/>
  </mergeCells>
  <phoneticPr fontId="0" type="noConversion"/>
  <pageMargins left="0.25" right="0.25" top="0.75" bottom="0.75" header="0.3" footer="0.3"/>
  <pageSetup scale="84" fitToHeight="0" orientation="landscape" r:id="rId3"/>
  <headerFooter alignWithMargins="0">
    <oddFooter>&amp;C&amp;"Times New Roman,Regular"Page &amp;P</oddFooter>
  </headerFooter>
  <rowBreaks count="2" manualBreakCount="2">
    <brk id="6" max="11" man="1"/>
    <brk id="23" max="16383" man="1"/>
  </rowBreaks>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M190"/>
  <sheetViews>
    <sheetView showGridLines="0" view="pageBreakPreview" zoomScale="77" zoomScaleNormal="100" zoomScaleSheetLayoutView="77" workbookViewId="0">
      <selection activeCell="A5" sqref="A5:F5"/>
    </sheetView>
  </sheetViews>
  <sheetFormatPr defaultColWidth="9.1796875" defaultRowHeight="15.5" x14ac:dyDescent="0.35"/>
  <cols>
    <col min="1" max="1" width="19.453125" style="12" customWidth="1"/>
    <col min="2" max="6" width="15.453125" style="12" customWidth="1"/>
    <col min="7" max="7" width="12.54296875" style="12" customWidth="1"/>
    <col min="8" max="16384" width="9.1796875" style="12"/>
  </cols>
  <sheetData>
    <row r="1" spans="1:13" x14ac:dyDescent="0.35">
      <c r="A1" s="5" t="s">
        <v>44</v>
      </c>
      <c r="B1" s="2"/>
      <c r="C1" s="2"/>
      <c r="D1" s="2"/>
      <c r="E1" s="2"/>
      <c r="F1" s="2"/>
      <c r="G1" s="549" t="s">
        <v>1</v>
      </c>
      <c r="H1" s="2"/>
      <c r="I1" s="2"/>
      <c r="J1" s="2"/>
      <c r="K1" s="2"/>
      <c r="L1" s="2"/>
      <c r="M1" s="2"/>
    </row>
    <row r="2" spans="1:13" ht="6" customHeight="1" x14ac:dyDescent="0.35">
      <c r="A2" s="2"/>
      <c r="B2" s="2"/>
      <c r="C2" s="2"/>
      <c r="D2" s="2"/>
      <c r="E2" s="2"/>
      <c r="F2" s="2"/>
      <c r="G2" s="2"/>
      <c r="H2" s="2"/>
      <c r="I2" s="2"/>
      <c r="J2" s="2"/>
      <c r="K2" s="2"/>
      <c r="L2" s="2"/>
      <c r="M2" s="2"/>
    </row>
    <row r="3" spans="1:13" s="6" customFormat="1" ht="17.5" x14ac:dyDescent="0.35">
      <c r="A3" s="627" t="s">
        <v>112</v>
      </c>
    </row>
    <row r="4" spans="1:13" ht="7.5" customHeight="1" x14ac:dyDescent="0.35">
      <c r="A4" s="53"/>
      <c r="B4" s="2"/>
      <c r="C4" s="2"/>
      <c r="D4" s="2"/>
      <c r="E4" s="2"/>
      <c r="F4" s="2"/>
      <c r="G4" s="2"/>
      <c r="H4" s="2"/>
      <c r="I4" s="2"/>
      <c r="J4" s="2"/>
      <c r="K4" s="2"/>
      <c r="L4" s="2"/>
      <c r="M4" s="2"/>
    </row>
    <row r="5" spans="1:13" s="6" customFormat="1" ht="303" customHeight="1" thickBot="1" x14ac:dyDescent="0.4">
      <c r="A5" s="715" t="s">
        <v>113</v>
      </c>
      <c r="B5" s="716"/>
      <c r="C5" s="716"/>
      <c r="D5" s="716"/>
      <c r="E5" s="716"/>
      <c r="F5" s="716"/>
    </row>
    <row r="6" spans="1:13" ht="60.5" thickTop="1" x14ac:dyDescent="0.35">
      <c r="A6" s="101" t="s">
        <v>114</v>
      </c>
      <c r="B6" s="49" t="s">
        <v>115</v>
      </c>
      <c r="C6" s="49" t="s">
        <v>116</v>
      </c>
      <c r="D6" s="49" t="s">
        <v>117</v>
      </c>
      <c r="E6" s="49" t="s">
        <v>118</v>
      </c>
      <c r="F6" s="50" t="s">
        <v>119</v>
      </c>
      <c r="G6" s="2"/>
      <c r="H6" s="2"/>
      <c r="I6" s="2"/>
      <c r="J6" s="2"/>
      <c r="K6" s="2"/>
      <c r="L6" s="2"/>
      <c r="M6" s="2"/>
    </row>
    <row r="7" spans="1:13" s="2" customFormat="1" x14ac:dyDescent="0.35">
      <c r="A7" s="498" t="s">
        <v>120</v>
      </c>
      <c r="B7" s="499">
        <f>'C.I.A.'!$C$20</f>
        <v>0</v>
      </c>
      <c r="C7" s="530" t="e">
        <f>SUM(B7/'C.I.A.'!C18)</f>
        <v>#DIV/0!</v>
      </c>
      <c r="D7" s="500"/>
      <c r="E7" s="501"/>
      <c r="F7" s="502"/>
    </row>
    <row r="8" spans="1:13" s="2" customFormat="1" ht="30" x14ac:dyDescent="0.35">
      <c r="A8" s="498" t="s">
        <v>121</v>
      </c>
      <c r="B8" s="499">
        <f>'C.I.A.'!$C$21</f>
        <v>0</v>
      </c>
      <c r="C8" s="530" t="e">
        <f>SUM(B8/'C.I.A.'!C18)</f>
        <v>#DIV/0!</v>
      </c>
      <c r="D8" s="503"/>
      <c r="E8" s="504"/>
      <c r="F8" s="505"/>
    </row>
    <row r="9" spans="1:13" s="2" customFormat="1" ht="8.25" customHeight="1" x14ac:dyDescent="0.35">
      <c r="A9" s="506"/>
      <c r="B9" s="501"/>
      <c r="C9" s="501"/>
      <c r="D9" s="504"/>
      <c r="E9" s="504"/>
      <c r="F9" s="505"/>
    </row>
    <row r="10" spans="1:13" ht="30.5" x14ac:dyDescent="0.35">
      <c r="A10" s="100" t="s">
        <v>122</v>
      </c>
      <c r="B10" s="507"/>
      <c r="C10" s="508"/>
      <c r="D10" s="508"/>
      <c r="E10" s="508"/>
      <c r="F10" s="509"/>
      <c r="G10" s="2"/>
      <c r="H10" s="2"/>
      <c r="I10" s="2"/>
      <c r="J10" s="2"/>
      <c r="K10" s="2"/>
      <c r="L10" s="2"/>
      <c r="M10" s="2"/>
    </row>
    <row r="11" spans="1:13" s="14" customFormat="1" ht="21.75" customHeight="1" x14ac:dyDescent="0.25">
      <c r="A11" s="712" t="s">
        <v>123</v>
      </c>
      <c r="B11" s="717"/>
      <c r="C11" s="717"/>
      <c r="D11" s="717"/>
      <c r="E11" s="717"/>
      <c r="F11" s="718"/>
    </row>
    <row r="12" spans="1:13" x14ac:dyDescent="0.35">
      <c r="A12" s="22" t="s">
        <v>124</v>
      </c>
      <c r="B12" s="210"/>
      <c r="C12" s="172" t="e">
        <f>B12/'C.I.A.'!C18</f>
        <v>#DIV/0!</v>
      </c>
      <c r="D12" s="212"/>
      <c r="E12" s="213"/>
      <c r="F12" s="173" t="e">
        <f>E12/E33</f>
        <v>#DIV/0!</v>
      </c>
      <c r="G12"/>
      <c r="H12" s="2"/>
      <c r="I12" s="2"/>
      <c r="J12" s="2"/>
      <c r="K12" s="2"/>
      <c r="L12" s="2"/>
      <c r="M12" s="2"/>
    </row>
    <row r="13" spans="1:13" x14ac:dyDescent="0.35">
      <c r="A13" s="23" t="s">
        <v>125</v>
      </c>
      <c r="B13" s="210"/>
      <c r="C13" s="172" t="e">
        <f>B13/'C.I.A.'!C18</f>
        <v>#DIV/0!</v>
      </c>
      <c r="D13" s="214"/>
      <c r="E13" s="215"/>
      <c r="F13" s="173" t="e">
        <f>E13/E33</f>
        <v>#DIV/0!</v>
      </c>
      <c r="G13" s="2"/>
      <c r="H13" s="2"/>
      <c r="I13" s="2"/>
      <c r="J13" s="2"/>
      <c r="K13" s="2"/>
      <c r="L13" s="2"/>
      <c r="M13" s="2"/>
    </row>
    <row r="14" spans="1:13" x14ac:dyDescent="0.35">
      <c r="A14" s="23" t="s">
        <v>126</v>
      </c>
      <c r="B14" s="210"/>
      <c r="C14" s="172" t="e">
        <f>B14/'C.I.A.'!C18</f>
        <v>#DIV/0!</v>
      </c>
      <c r="D14" s="214"/>
      <c r="E14" s="215"/>
      <c r="F14" s="173" t="e">
        <f>E14/E33</f>
        <v>#DIV/0!</v>
      </c>
      <c r="G14" s="2"/>
      <c r="H14" s="2"/>
      <c r="I14" s="2"/>
      <c r="J14" s="2"/>
      <c r="K14" s="2"/>
      <c r="L14" s="2"/>
      <c r="M14" s="2"/>
    </row>
    <row r="15" spans="1:13" x14ac:dyDescent="0.35">
      <c r="A15" s="23" t="s">
        <v>127</v>
      </c>
      <c r="B15" s="211"/>
      <c r="C15" s="172" t="e">
        <f>B15/'C.I.A.'!C18</f>
        <v>#DIV/0!</v>
      </c>
      <c r="D15" s="214"/>
      <c r="E15" s="215"/>
      <c r="F15" s="173" t="e">
        <f>E15/E33</f>
        <v>#DIV/0!</v>
      </c>
      <c r="G15" s="2"/>
      <c r="H15" s="2"/>
      <c r="I15" s="2"/>
      <c r="J15" s="2"/>
      <c r="K15" s="2"/>
      <c r="L15" s="2"/>
      <c r="M15" s="2"/>
    </row>
    <row r="16" spans="1:13" x14ac:dyDescent="0.35">
      <c r="A16" s="44" t="s">
        <v>128</v>
      </c>
      <c r="B16" s="174">
        <f>SUM(B12:B15)</f>
        <v>0</v>
      </c>
      <c r="C16" s="51"/>
      <c r="D16" s="52"/>
      <c r="E16" s="52"/>
      <c r="F16" s="103"/>
      <c r="G16" s="2"/>
      <c r="H16" s="2"/>
      <c r="I16" s="2"/>
      <c r="J16" s="2"/>
      <c r="K16" s="2"/>
      <c r="L16" s="2"/>
      <c r="M16" s="2"/>
    </row>
    <row r="17" spans="1:11" s="47" customFormat="1" x14ac:dyDescent="0.35">
      <c r="A17" s="175" t="e">
        <f>B16/B31</f>
        <v>#DIV/0!</v>
      </c>
      <c r="B17" s="63" t="s">
        <v>129</v>
      </c>
      <c r="C17" s="46"/>
      <c r="D17" s="46"/>
      <c r="E17" s="46"/>
      <c r="F17" s="92"/>
      <c r="G17" s="13"/>
      <c r="H17" s="13"/>
      <c r="I17" s="13"/>
      <c r="J17" s="13"/>
      <c r="K17" s="13"/>
    </row>
    <row r="18" spans="1:11" s="14" customFormat="1" ht="21.75" customHeight="1" x14ac:dyDescent="0.25">
      <c r="A18" s="712" t="s">
        <v>130</v>
      </c>
      <c r="B18" s="713"/>
      <c r="C18" s="713"/>
      <c r="D18" s="713"/>
      <c r="E18" s="713"/>
      <c r="F18" s="714"/>
    </row>
    <row r="19" spans="1:11" x14ac:dyDescent="0.35">
      <c r="A19" s="22" t="s">
        <v>131</v>
      </c>
      <c r="B19" s="210"/>
      <c r="C19" s="172" t="e">
        <f>B19/'C.I.A.'!C18</f>
        <v>#DIV/0!</v>
      </c>
      <c r="D19" s="212"/>
      <c r="E19" s="213"/>
      <c r="F19" s="173" t="e">
        <f>E19/E33</f>
        <v>#DIV/0!</v>
      </c>
      <c r="G19" s="2"/>
      <c r="H19" s="2"/>
      <c r="I19" s="2"/>
      <c r="J19" s="2"/>
      <c r="K19" s="2"/>
    </row>
    <row r="20" spans="1:11" x14ac:dyDescent="0.35">
      <c r="A20" s="23" t="s">
        <v>132</v>
      </c>
      <c r="B20" s="210"/>
      <c r="C20" s="172" t="e">
        <f>B20/'C.I.A.'!C18</f>
        <v>#DIV/0!</v>
      </c>
      <c r="D20" s="214"/>
      <c r="E20" s="215"/>
      <c r="F20" s="173" t="e">
        <f>E20/E33</f>
        <v>#DIV/0!</v>
      </c>
      <c r="G20" s="2"/>
      <c r="H20" s="2"/>
      <c r="I20" s="2"/>
      <c r="J20" s="2"/>
      <c r="K20" s="2"/>
    </row>
    <row r="21" spans="1:11" x14ac:dyDescent="0.35">
      <c r="A21" s="23" t="s">
        <v>133</v>
      </c>
      <c r="B21" s="210"/>
      <c r="C21" s="172" t="e">
        <f>B21/'C.I.A.'!C18</f>
        <v>#DIV/0!</v>
      </c>
      <c r="D21" s="214"/>
      <c r="E21" s="215"/>
      <c r="F21" s="173" t="e">
        <f>E21/E33</f>
        <v>#DIV/0!</v>
      </c>
      <c r="G21" s="2"/>
      <c r="H21" s="2"/>
      <c r="I21" s="2"/>
      <c r="J21" s="2"/>
      <c r="K21" s="2"/>
    </row>
    <row r="22" spans="1:11" x14ac:dyDescent="0.35">
      <c r="A22" s="23" t="s">
        <v>134</v>
      </c>
      <c r="B22" s="210"/>
      <c r="C22" s="172" t="e">
        <f>B22/'C.I.A.'!C18</f>
        <v>#DIV/0!</v>
      </c>
      <c r="D22" s="214"/>
      <c r="E22" s="215"/>
      <c r="F22" s="173" t="e">
        <f>E22/E33</f>
        <v>#DIV/0!</v>
      </c>
      <c r="G22" s="2"/>
      <c r="H22" s="2"/>
      <c r="I22" s="2"/>
      <c r="J22" s="2"/>
      <c r="K22" s="2"/>
    </row>
    <row r="23" spans="1:11" x14ac:dyDescent="0.35">
      <c r="A23" s="23" t="s">
        <v>135</v>
      </c>
      <c r="B23" s="210"/>
      <c r="C23" s="172" t="e">
        <f>B23/'C.I.A.'!C18</f>
        <v>#DIV/0!</v>
      </c>
      <c r="D23" s="214"/>
      <c r="E23" s="215"/>
      <c r="F23" s="173" t="e">
        <f>E23/E33</f>
        <v>#DIV/0!</v>
      </c>
      <c r="G23" s="2"/>
      <c r="H23" s="2"/>
      <c r="I23" s="2"/>
      <c r="J23" s="2"/>
      <c r="K23" s="2"/>
    </row>
    <row r="24" spans="1:11" x14ac:dyDescent="0.35">
      <c r="A24" s="23" t="s">
        <v>136</v>
      </c>
      <c r="B24" s="211"/>
      <c r="C24" s="172" t="e">
        <f>B24/'C.I.A.'!C18</f>
        <v>#DIV/0!</v>
      </c>
      <c r="D24" s="214"/>
      <c r="E24" s="215"/>
      <c r="F24" s="173" t="e">
        <f>E24/E33</f>
        <v>#DIV/0!</v>
      </c>
      <c r="G24" s="2"/>
      <c r="H24" s="2"/>
      <c r="I24" s="2"/>
      <c r="J24" s="2"/>
      <c r="K24" s="2"/>
    </row>
    <row r="25" spans="1:11" x14ac:dyDescent="0.35">
      <c r="A25" s="44" t="s">
        <v>128</v>
      </c>
      <c r="B25" s="174">
        <f>SUM(B19:B24)</f>
        <v>0</v>
      </c>
      <c r="C25" s="51"/>
      <c r="D25" s="52"/>
      <c r="E25" s="52"/>
      <c r="F25" s="103"/>
      <c r="G25" s="2"/>
      <c r="H25" s="2"/>
      <c r="I25" s="2"/>
      <c r="J25" s="2"/>
      <c r="K25" s="2"/>
    </row>
    <row r="26" spans="1:11" ht="15" customHeight="1" x14ac:dyDescent="0.35">
      <c r="A26" s="175" t="e">
        <f>B25/B31</f>
        <v>#DIV/0!</v>
      </c>
      <c r="B26" s="64" t="s">
        <v>137</v>
      </c>
      <c r="C26" s="48"/>
      <c r="D26" s="48"/>
      <c r="E26" s="48"/>
      <c r="F26" s="92"/>
      <c r="G26" s="2"/>
      <c r="H26" s="2"/>
      <c r="I26" s="2"/>
      <c r="J26" s="2"/>
      <c r="K26" s="2"/>
    </row>
    <row r="27" spans="1:11" s="14" customFormat="1" ht="21.75" customHeight="1" x14ac:dyDescent="0.25">
      <c r="A27" s="712" t="s">
        <v>138</v>
      </c>
      <c r="B27" s="713"/>
      <c r="C27" s="713"/>
      <c r="D27" s="713"/>
      <c r="E27" s="713"/>
      <c r="F27" s="714"/>
    </row>
    <row r="28" spans="1:11" x14ac:dyDescent="0.35">
      <c r="A28" s="23" t="s">
        <v>138</v>
      </c>
      <c r="B28" s="211"/>
      <c r="C28" s="176" t="e">
        <f>B28/'C.I.A.'!C18</f>
        <v>#DIV/0!</v>
      </c>
      <c r="D28" s="214"/>
      <c r="E28" s="215"/>
      <c r="F28" s="173" t="e">
        <f>E28/E33</f>
        <v>#DIV/0!</v>
      </c>
      <c r="G28" s="2"/>
      <c r="H28" s="2"/>
      <c r="I28" s="2"/>
      <c r="J28" s="2"/>
      <c r="K28" s="2"/>
    </row>
    <row r="29" spans="1:11" ht="15" customHeight="1" x14ac:dyDescent="0.35">
      <c r="A29" s="175" t="e">
        <f>B28/B31</f>
        <v>#DIV/0!</v>
      </c>
      <c r="B29" s="163" t="s">
        <v>139</v>
      </c>
      <c r="C29" s="48"/>
      <c r="D29" s="48"/>
      <c r="E29" s="48"/>
      <c r="F29" s="92"/>
      <c r="G29" s="2"/>
      <c r="H29" s="2"/>
      <c r="I29" s="2"/>
      <c r="J29" s="2"/>
      <c r="K29" s="2"/>
    </row>
    <row r="30" spans="1:11" ht="34.5" customHeight="1" x14ac:dyDescent="0.35">
      <c r="A30" s="24" t="s">
        <v>140</v>
      </c>
      <c r="B30" s="216"/>
      <c r="C30" s="177" t="e">
        <f>B30/'C.I.A.'!C18</f>
        <v>#DIV/0!</v>
      </c>
      <c r="D30" s="217"/>
      <c r="E30" s="218"/>
      <c r="F30" s="104"/>
      <c r="G30" s="2"/>
      <c r="H30" s="2"/>
      <c r="I30" s="2"/>
      <c r="J30" s="2"/>
      <c r="K30" s="2"/>
    </row>
    <row r="31" spans="1:11" ht="16" thickBot="1" x14ac:dyDescent="0.4">
      <c r="A31" s="105" t="s">
        <v>141</v>
      </c>
      <c r="B31" s="178">
        <f>B7+B8+B16+B25+B28+B30</f>
        <v>0</v>
      </c>
      <c r="C31" s="179" t="e">
        <f>B31/'C.I.A.'!C18</f>
        <v>#DIV/0!</v>
      </c>
      <c r="D31" s="180">
        <f>SUM(D12:D15)+SUM(D19:D24)+D28+D30</f>
        <v>0</v>
      </c>
      <c r="E31" s="180">
        <f>SUM(E12:E15)+SUM(E19:E24)+E28+E30</f>
        <v>0</v>
      </c>
      <c r="F31" s="106"/>
      <c r="G31" s="2"/>
      <c r="H31" s="2"/>
      <c r="I31" s="2"/>
      <c r="J31" s="2"/>
      <c r="K31" s="2"/>
    </row>
    <row r="32" spans="1:11" ht="16" thickTop="1" x14ac:dyDescent="0.35">
      <c r="A32" s="10"/>
      <c r="B32" s="2"/>
      <c r="C32" s="2"/>
      <c r="D32" s="2"/>
      <c r="E32" s="2"/>
      <c r="F32" s="2"/>
      <c r="G32" s="2"/>
      <c r="H32" s="2"/>
      <c r="I32" s="2"/>
      <c r="J32" s="2"/>
      <c r="K32" s="2"/>
    </row>
    <row r="33" spans="1:7" x14ac:dyDescent="0.35">
      <c r="A33" s="6" t="s">
        <v>142</v>
      </c>
      <c r="B33" s="2"/>
      <c r="C33" s="2"/>
      <c r="D33" s="2"/>
      <c r="E33" s="219"/>
      <c r="F33" s="2"/>
      <c r="G33" s="2"/>
    </row>
    <row r="34" spans="1:7" x14ac:dyDescent="0.35">
      <c r="A34" s="2"/>
      <c r="B34" s="2"/>
      <c r="C34" s="2"/>
      <c r="D34" s="2"/>
      <c r="E34" s="162"/>
      <c r="F34" s="2"/>
      <c r="G34" s="2"/>
    </row>
    <row r="35" spans="1:7" x14ac:dyDescent="0.35">
      <c r="A35" s="2"/>
      <c r="B35" s="2"/>
      <c r="C35" s="2"/>
      <c r="D35" s="2"/>
      <c r="E35" s="2"/>
      <c r="F35" s="2"/>
      <c r="G35" s="2"/>
    </row>
    <row r="36" spans="1:7" x14ac:dyDescent="0.35">
      <c r="A36" s="2"/>
      <c r="B36" s="2"/>
      <c r="C36" s="2"/>
      <c r="D36" s="2"/>
      <c r="E36" s="2"/>
      <c r="F36" s="2"/>
      <c r="G36" s="2"/>
    </row>
    <row r="37" spans="1:7" x14ac:dyDescent="0.35">
      <c r="A37" s="2"/>
      <c r="B37" s="2"/>
      <c r="C37" s="2"/>
      <c r="D37" s="2"/>
      <c r="E37" s="2"/>
      <c r="F37" s="2"/>
      <c r="G37" s="2"/>
    </row>
    <row r="38" spans="1:7" x14ac:dyDescent="0.35">
      <c r="A38" s="2"/>
      <c r="B38" s="2"/>
      <c r="C38" s="2"/>
      <c r="D38" s="2"/>
      <c r="E38" s="2"/>
      <c r="F38" s="2"/>
      <c r="G38" s="2"/>
    </row>
    <row r="39" spans="1:7" x14ac:dyDescent="0.35">
      <c r="A39" s="2"/>
      <c r="B39" s="2"/>
      <c r="C39" s="2"/>
      <c r="D39" s="2"/>
      <c r="E39" s="2"/>
      <c r="F39" s="2"/>
      <c r="G39" s="2"/>
    </row>
    <row r="40" spans="1:7" x14ac:dyDescent="0.35">
      <c r="A40" s="2"/>
      <c r="B40" s="2"/>
      <c r="C40" s="2"/>
      <c r="D40" s="2"/>
      <c r="E40" s="2"/>
      <c r="F40" s="2"/>
      <c r="G40" s="2"/>
    </row>
    <row r="41" spans="1:7" x14ac:dyDescent="0.35">
      <c r="A41" s="2"/>
      <c r="B41" s="2"/>
      <c r="C41" s="2"/>
      <c r="D41" s="2"/>
      <c r="E41" s="2"/>
      <c r="F41" s="2"/>
      <c r="G41" s="2"/>
    </row>
    <row r="42" spans="1:7" x14ac:dyDescent="0.35">
      <c r="A42" s="2"/>
      <c r="B42" s="2"/>
      <c r="C42" s="2"/>
      <c r="D42" s="2"/>
      <c r="E42" s="2"/>
      <c r="F42" s="2"/>
      <c r="G42" s="2"/>
    </row>
    <row r="43" spans="1:7" x14ac:dyDescent="0.35">
      <c r="A43" s="2"/>
      <c r="B43" s="2"/>
      <c r="C43" s="2"/>
      <c r="D43" s="2"/>
      <c r="E43" s="2"/>
      <c r="F43" s="2"/>
      <c r="G43" s="2"/>
    </row>
    <row r="44" spans="1:7" x14ac:dyDescent="0.35">
      <c r="A44" s="2"/>
      <c r="B44" s="2"/>
      <c r="C44" s="2"/>
      <c r="D44" s="2"/>
      <c r="E44" s="2"/>
      <c r="F44" s="2"/>
      <c r="G44" s="2"/>
    </row>
    <row r="45" spans="1:7" x14ac:dyDescent="0.35">
      <c r="A45" s="2"/>
      <c r="B45" s="2"/>
      <c r="C45" s="2"/>
      <c r="D45" s="2"/>
      <c r="E45" s="2"/>
      <c r="F45" s="2"/>
      <c r="G45" s="2"/>
    </row>
    <row r="46" spans="1:7" x14ac:dyDescent="0.35">
      <c r="A46" s="2"/>
      <c r="B46" s="2"/>
      <c r="C46" s="2"/>
      <c r="D46" s="2"/>
      <c r="E46" s="2"/>
      <c r="F46" s="2"/>
      <c r="G46" s="2"/>
    </row>
    <row r="47" spans="1:7" x14ac:dyDescent="0.35">
      <c r="A47" s="2"/>
      <c r="B47" s="2"/>
      <c r="C47" s="2"/>
      <c r="D47" s="2"/>
      <c r="E47" s="2"/>
      <c r="F47" s="2"/>
      <c r="G47" s="2"/>
    </row>
    <row r="48" spans="1:7" x14ac:dyDescent="0.35">
      <c r="A48" s="2"/>
      <c r="B48" s="2"/>
      <c r="C48" s="2"/>
      <c r="D48" s="2"/>
      <c r="E48" s="2"/>
      <c r="F48" s="2"/>
      <c r="G48" s="2"/>
    </row>
    <row r="49" spans="1:7" x14ac:dyDescent="0.35">
      <c r="A49" s="2"/>
      <c r="B49" s="2"/>
      <c r="C49" s="2"/>
      <c r="D49" s="2"/>
      <c r="E49" s="2"/>
      <c r="F49" s="2"/>
      <c r="G49" s="2"/>
    </row>
    <row r="50" spans="1:7" x14ac:dyDescent="0.35">
      <c r="A50" s="2"/>
      <c r="B50" s="2"/>
      <c r="C50" s="2"/>
      <c r="D50" s="2"/>
      <c r="E50" s="2"/>
      <c r="F50" s="2"/>
      <c r="G50" s="2"/>
    </row>
    <row r="51" spans="1:7" x14ac:dyDescent="0.35">
      <c r="A51" s="2"/>
      <c r="B51" s="2"/>
      <c r="C51" s="2"/>
      <c r="D51" s="2"/>
      <c r="E51" s="2"/>
      <c r="F51"/>
      <c r="G51"/>
    </row>
    <row r="52" spans="1:7" x14ac:dyDescent="0.35">
      <c r="A52" s="2"/>
      <c r="B52" s="2"/>
      <c r="C52" s="2"/>
      <c r="D52" s="2"/>
      <c r="E52" s="2"/>
      <c r="F52"/>
      <c r="G52"/>
    </row>
    <row r="53" spans="1:7" x14ac:dyDescent="0.35">
      <c r="A53" s="2"/>
      <c r="B53" s="2"/>
      <c r="C53" s="2"/>
      <c r="D53" s="2"/>
      <c r="E53" s="2"/>
      <c r="F53"/>
      <c r="G53"/>
    </row>
    <row r="54" spans="1:7" x14ac:dyDescent="0.35">
      <c r="A54" s="2"/>
      <c r="B54" s="2"/>
      <c r="C54" s="2"/>
      <c r="D54" s="2"/>
      <c r="E54" s="2"/>
      <c r="F54"/>
      <c r="G54"/>
    </row>
    <row r="55" spans="1:7" x14ac:dyDescent="0.35">
      <c r="A55" s="2"/>
      <c r="B55" s="2"/>
      <c r="C55" s="2"/>
      <c r="D55" s="2"/>
      <c r="E55" s="2"/>
      <c r="F55" s="2"/>
      <c r="G55" s="2"/>
    </row>
    <row r="56" spans="1:7" x14ac:dyDescent="0.35">
      <c r="A56" s="2"/>
      <c r="B56" s="2"/>
      <c r="C56" s="2"/>
      <c r="D56" s="2"/>
      <c r="E56" s="2"/>
      <c r="F56" s="2"/>
      <c r="G56" s="2"/>
    </row>
    <row r="57" spans="1:7" x14ac:dyDescent="0.35">
      <c r="A57" s="2"/>
      <c r="B57" s="2"/>
      <c r="C57" s="2"/>
      <c r="D57" s="2"/>
      <c r="E57" s="2"/>
      <c r="F57" s="2"/>
      <c r="G57" s="2"/>
    </row>
    <row r="58" spans="1:7" x14ac:dyDescent="0.35">
      <c r="A58" s="2"/>
      <c r="B58" s="2"/>
      <c r="C58" s="2"/>
      <c r="D58" s="2"/>
      <c r="E58" s="2"/>
      <c r="F58" s="2"/>
      <c r="G58" s="2"/>
    </row>
    <row r="59" spans="1:7" x14ac:dyDescent="0.35">
      <c r="A59" s="2"/>
      <c r="B59" s="2"/>
      <c r="C59" s="2"/>
      <c r="D59" s="2"/>
      <c r="E59" s="2"/>
      <c r="F59" s="2"/>
      <c r="G59" s="2"/>
    </row>
    <row r="60" spans="1:7" x14ac:dyDescent="0.35">
      <c r="A60" s="2"/>
      <c r="B60" s="2"/>
      <c r="C60" s="2"/>
      <c r="D60" s="2"/>
      <c r="E60" s="2"/>
      <c r="F60" s="2"/>
      <c r="G60" s="2"/>
    </row>
    <row r="61" spans="1:7" x14ac:dyDescent="0.35">
      <c r="A61" s="2"/>
      <c r="B61" s="2"/>
      <c r="C61" s="2"/>
      <c r="D61" s="2"/>
      <c r="E61" s="2"/>
      <c r="F61" s="2"/>
      <c r="G61" s="2"/>
    </row>
    <row r="62" spans="1:7" x14ac:dyDescent="0.35">
      <c r="A62" s="2"/>
      <c r="B62" s="2"/>
      <c r="C62" s="2"/>
      <c r="D62" s="2"/>
      <c r="E62" s="2"/>
      <c r="F62" s="2"/>
      <c r="G62" s="2"/>
    </row>
    <row r="63" spans="1:7" x14ac:dyDescent="0.35">
      <c r="A63" s="2"/>
      <c r="B63" s="2"/>
      <c r="C63" s="2"/>
      <c r="D63" s="2"/>
      <c r="E63" s="2"/>
      <c r="F63" s="2"/>
      <c r="G63" s="2"/>
    </row>
    <row r="64" spans="1:7" x14ac:dyDescent="0.35">
      <c r="A64" s="2"/>
      <c r="B64" s="2"/>
      <c r="C64" s="2"/>
      <c r="D64" s="2"/>
      <c r="E64" s="2"/>
      <c r="F64" s="2"/>
      <c r="G64" s="2"/>
    </row>
    <row r="65" spans="1:6" x14ac:dyDescent="0.35">
      <c r="A65" s="2"/>
      <c r="B65" s="2"/>
      <c r="C65" s="2"/>
      <c r="D65" s="2"/>
      <c r="E65" s="2"/>
      <c r="F65" s="2"/>
    </row>
    <row r="66" spans="1:6" x14ac:dyDescent="0.35">
      <c r="A66" s="2"/>
      <c r="B66" s="2"/>
      <c r="C66" s="2"/>
      <c r="D66" s="2"/>
      <c r="E66" s="2"/>
      <c r="F66" s="2"/>
    </row>
    <row r="67" spans="1:6" x14ac:dyDescent="0.35">
      <c r="A67" s="2"/>
      <c r="B67" s="2"/>
      <c r="C67" s="2"/>
      <c r="D67" s="2"/>
      <c r="E67" s="2"/>
      <c r="F67" s="2"/>
    </row>
    <row r="68" spans="1:6" x14ac:dyDescent="0.35">
      <c r="A68" s="2"/>
      <c r="B68" s="2"/>
      <c r="C68" s="2"/>
      <c r="D68" s="2"/>
      <c r="E68" s="2"/>
      <c r="F68" s="2"/>
    </row>
    <row r="69" spans="1:6" x14ac:dyDescent="0.35">
      <c r="A69" s="2"/>
      <c r="B69" s="2"/>
      <c r="C69" s="2"/>
      <c r="D69" s="2"/>
      <c r="E69" s="2"/>
      <c r="F69" s="2"/>
    </row>
    <row r="70" spans="1:6" x14ac:dyDescent="0.35">
      <c r="A70" s="2"/>
      <c r="B70" s="2"/>
      <c r="C70" s="2"/>
      <c r="D70" s="2"/>
      <c r="E70" s="2"/>
      <c r="F70" s="2"/>
    </row>
    <row r="71" spans="1:6" x14ac:dyDescent="0.35">
      <c r="A71" s="2"/>
      <c r="B71" s="2"/>
      <c r="C71" s="2"/>
      <c r="D71" s="2"/>
      <c r="E71" s="2"/>
      <c r="F71" s="2"/>
    </row>
    <row r="72" spans="1:6" x14ac:dyDescent="0.35">
      <c r="A72" s="2"/>
      <c r="B72" s="2"/>
      <c r="C72" s="2"/>
      <c r="D72" s="2"/>
      <c r="E72" s="2"/>
      <c r="F72" s="2"/>
    </row>
    <row r="73" spans="1:6" x14ac:dyDescent="0.35">
      <c r="A73" s="2"/>
      <c r="B73" s="2"/>
      <c r="C73" s="2"/>
      <c r="D73" s="2"/>
      <c r="E73" s="2"/>
      <c r="F73" s="2"/>
    </row>
    <row r="74" spans="1:6" x14ac:dyDescent="0.35">
      <c r="A74" s="2"/>
      <c r="B74" s="2"/>
      <c r="C74" s="2"/>
      <c r="D74" s="2"/>
      <c r="E74" s="2"/>
      <c r="F74" s="2"/>
    </row>
    <row r="75" spans="1:6" x14ac:dyDescent="0.35">
      <c r="A75" s="2"/>
      <c r="B75" s="2"/>
      <c r="C75" s="2"/>
      <c r="D75" s="2"/>
      <c r="E75" s="2"/>
      <c r="F75" s="2"/>
    </row>
    <row r="76" spans="1:6" x14ac:dyDescent="0.35">
      <c r="A76" s="2"/>
      <c r="B76" s="2"/>
      <c r="C76" s="2"/>
      <c r="D76" s="2"/>
      <c r="E76" s="2"/>
      <c r="F76" s="2"/>
    </row>
    <row r="77" spans="1:6" x14ac:dyDescent="0.35">
      <c r="A77" s="2"/>
      <c r="B77" s="2"/>
      <c r="C77" s="2"/>
      <c r="D77" s="2"/>
      <c r="E77" s="2"/>
      <c r="F77" s="2"/>
    </row>
    <row r="78" spans="1:6" x14ac:dyDescent="0.35">
      <c r="A78" s="2"/>
      <c r="B78" s="2"/>
      <c r="C78" s="2"/>
      <c r="D78" s="2"/>
      <c r="E78" s="2"/>
      <c r="F78" s="2"/>
    </row>
    <row r="79" spans="1:6" x14ac:dyDescent="0.35">
      <c r="A79" s="2"/>
      <c r="B79" s="2"/>
      <c r="C79" s="2"/>
      <c r="D79" s="2"/>
      <c r="E79" s="2"/>
      <c r="F79" s="2"/>
    </row>
    <row r="80" spans="1:6" x14ac:dyDescent="0.35">
      <c r="A80" s="2"/>
      <c r="B80" s="2"/>
      <c r="C80" s="2"/>
      <c r="D80" s="2"/>
      <c r="E80" s="2"/>
      <c r="F80" s="2"/>
    </row>
    <row r="81" spans="1:6" x14ac:dyDescent="0.35">
      <c r="A81" s="2"/>
      <c r="B81" s="2"/>
      <c r="C81" s="2"/>
      <c r="D81" s="2"/>
      <c r="E81" s="2"/>
      <c r="F81" s="2"/>
    </row>
    <row r="82" spans="1:6" x14ac:dyDescent="0.35">
      <c r="A82" s="2"/>
      <c r="B82" s="2"/>
      <c r="C82" s="2"/>
      <c r="D82" s="2"/>
      <c r="E82" s="2"/>
      <c r="F82" s="2"/>
    </row>
    <row r="83" spans="1:6" x14ac:dyDescent="0.35">
      <c r="A83" s="2"/>
      <c r="B83" s="2"/>
      <c r="C83" s="2"/>
      <c r="D83" s="2"/>
      <c r="E83" s="2"/>
      <c r="F83" s="2"/>
    </row>
    <row r="84" spans="1:6" x14ac:dyDescent="0.35">
      <c r="A84" s="2"/>
      <c r="B84" s="2"/>
      <c r="C84" s="2"/>
      <c r="D84" s="2"/>
      <c r="E84" s="2"/>
      <c r="F84" s="2"/>
    </row>
    <row r="85" spans="1:6" x14ac:dyDescent="0.35">
      <c r="A85" s="2"/>
      <c r="B85" s="2"/>
      <c r="C85" s="2"/>
      <c r="D85" s="2"/>
      <c r="E85" s="2"/>
      <c r="F85" s="2"/>
    </row>
    <row r="86" spans="1:6" x14ac:dyDescent="0.35">
      <c r="A86" s="2"/>
      <c r="B86" s="2"/>
      <c r="C86" s="2"/>
      <c r="D86" s="2"/>
      <c r="E86" s="2"/>
      <c r="F86" s="2"/>
    </row>
    <row r="87" spans="1:6" x14ac:dyDescent="0.35">
      <c r="A87" s="2"/>
      <c r="B87" s="2"/>
      <c r="C87" s="2"/>
      <c r="D87" s="2"/>
      <c r="E87" s="2"/>
      <c r="F87" s="2"/>
    </row>
    <row r="88" spans="1:6" x14ac:dyDescent="0.35">
      <c r="A88" s="2"/>
      <c r="B88" s="2"/>
      <c r="C88" s="2"/>
      <c r="D88" s="2"/>
      <c r="E88" s="2"/>
      <c r="F88" s="2"/>
    </row>
    <row r="89" spans="1:6" x14ac:dyDescent="0.35">
      <c r="A89" s="2"/>
      <c r="B89" s="2"/>
      <c r="C89" s="2"/>
      <c r="D89" s="2"/>
      <c r="E89" s="2"/>
      <c r="F89" s="2"/>
    </row>
    <row r="90" spans="1:6" x14ac:dyDescent="0.35">
      <c r="A90" s="2"/>
      <c r="B90" s="2"/>
      <c r="C90" s="2"/>
      <c r="D90" s="2"/>
      <c r="E90" s="2"/>
      <c r="F90" s="2"/>
    </row>
    <row r="91" spans="1:6" x14ac:dyDescent="0.35">
      <c r="A91" s="2"/>
      <c r="B91" s="2"/>
      <c r="C91" s="2"/>
      <c r="D91" s="2"/>
      <c r="E91" s="2"/>
      <c r="F91" s="2"/>
    </row>
    <row r="92" spans="1:6" x14ac:dyDescent="0.35">
      <c r="A92" s="2"/>
      <c r="B92" s="2"/>
      <c r="C92" s="2"/>
      <c r="D92" s="2"/>
      <c r="E92" s="2"/>
      <c r="F92" s="2"/>
    </row>
    <row r="93" spans="1:6" x14ac:dyDescent="0.35">
      <c r="A93" s="2"/>
      <c r="B93" s="2"/>
      <c r="C93" s="2"/>
      <c r="D93" s="2"/>
      <c r="E93" s="2"/>
      <c r="F93" s="2"/>
    </row>
    <row r="94" spans="1:6" x14ac:dyDescent="0.35">
      <c r="A94" s="2"/>
      <c r="B94" s="2"/>
      <c r="C94" s="2"/>
      <c r="D94" s="2"/>
      <c r="E94" s="2"/>
      <c r="F94" s="2"/>
    </row>
    <row r="95" spans="1:6" x14ac:dyDescent="0.35">
      <c r="A95" s="2"/>
      <c r="B95" s="2"/>
      <c r="C95" s="2"/>
      <c r="D95" s="2"/>
      <c r="E95" s="2"/>
      <c r="F95" s="2"/>
    </row>
    <row r="96" spans="1:6" x14ac:dyDescent="0.35">
      <c r="A96" s="2"/>
      <c r="B96" s="2"/>
      <c r="C96" s="2"/>
      <c r="D96" s="2"/>
      <c r="E96" s="2"/>
      <c r="F96" s="2"/>
    </row>
    <row r="97" spans="1:6" x14ac:dyDescent="0.35">
      <c r="A97" s="2"/>
      <c r="B97" s="2"/>
      <c r="C97" s="2"/>
      <c r="D97" s="2"/>
      <c r="E97" s="2"/>
      <c r="F97" s="2"/>
    </row>
    <row r="98" spans="1:6" x14ac:dyDescent="0.35">
      <c r="A98" s="2"/>
      <c r="B98" s="2"/>
      <c r="C98" s="2"/>
      <c r="D98" s="2"/>
      <c r="E98" s="2"/>
      <c r="F98" s="2"/>
    </row>
    <row r="99" spans="1:6" x14ac:dyDescent="0.35">
      <c r="A99" s="2"/>
      <c r="B99" s="2"/>
      <c r="C99" s="2"/>
      <c r="D99" s="2"/>
      <c r="E99" s="2"/>
      <c r="F99" s="2"/>
    </row>
    <row r="100" spans="1:6" x14ac:dyDescent="0.35">
      <c r="A100" s="2"/>
      <c r="B100" s="2"/>
      <c r="C100" s="2"/>
      <c r="D100" s="2"/>
      <c r="E100" s="2"/>
      <c r="F100" s="2"/>
    </row>
    <row r="101" spans="1:6" x14ac:dyDescent="0.35">
      <c r="A101" s="2"/>
      <c r="B101" s="2"/>
      <c r="C101" s="2"/>
      <c r="D101" s="2"/>
      <c r="E101" s="2"/>
      <c r="F101" s="2"/>
    </row>
    <row r="102" spans="1:6" x14ac:dyDescent="0.35">
      <c r="A102" s="2"/>
      <c r="B102" s="2"/>
      <c r="C102" s="2"/>
      <c r="D102" s="2"/>
      <c r="E102" s="2"/>
      <c r="F102" s="2"/>
    </row>
    <row r="103" spans="1:6" x14ac:dyDescent="0.35">
      <c r="A103" s="2"/>
      <c r="B103" s="2"/>
      <c r="C103" s="2"/>
      <c r="D103" s="2"/>
      <c r="E103" s="2"/>
      <c r="F103" s="2"/>
    </row>
    <row r="104" spans="1:6" x14ac:dyDescent="0.35">
      <c r="A104" s="2"/>
      <c r="B104" s="2"/>
      <c r="C104" s="2"/>
      <c r="D104" s="2"/>
      <c r="E104" s="2"/>
      <c r="F104" s="2"/>
    </row>
    <row r="105" spans="1:6" x14ac:dyDescent="0.35">
      <c r="A105" s="2"/>
      <c r="B105" s="2"/>
      <c r="C105" s="2"/>
      <c r="D105" s="2"/>
      <c r="E105" s="2"/>
      <c r="F105" s="2"/>
    </row>
    <row r="106" spans="1:6" x14ac:dyDescent="0.35">
      <c r="A106" s="2"/>
      <c r="B106" s="2"/>
      <c r="C106" s="2"/>
      <c r="D106" s="2"/>
      <c r="E106" s="2"/>
      <c r="F106" s="2"/>
    </row>
    <row r="107" spans="1:6" x14ac:dyDescent="0.35">
      <c r="A107" s="2"/>
      <c r="B107" s="2"/>
      <c r="C107" s="2"/>
      <c r="D107" s="2"/>
      <c r="E107" s="2"/>
      <c r="F107" s="2"/>
    </row>
    <row r="108" spans="1:6" x14ac:dyDescent="0.35">
      <c r="A108" s="2"/>
      <c r="B108" s="2"/>
      <c r="C108" s="2"/>
      <c r="D108" s="2"/>
      <c r="E108" s="2"/>
      <c r="F108" s="2"/>
    </row>
    <row r="109" spans="1:6" x14ac:dyDescent="0.35">
      <c r="A109" s="2"/>
      <c r="B109" s="2"/>
      <c r="C109" s="2"/>
      <c r="D109" s="2"/>
      <c r="E109" s="2"/>
      <c r="F109" s="2"/>
    </row>
    <row r="110" spans="1:6" x14ac:dyDescent="0.35">
      <c r="A110" s="2"/>
      <c r="B110" s="2"/>
      <c r="C110" s="2"/>
      <c r="D110" s="2"/>
      <c r="E110" s="2"/>
      <c r="F110" s="2"/>
    </row>
    <row r="111" spans="1:6" x14ac:dyDescent="0.35">
      <c r="A111" s="2"/>
      <c r="B111" s="2"/>
      <c r="C111" s="2"/>
      <c r="D111" s="2"/>
      <c r="E111" s="2"/>
      <c r="F111" s="2"/>
    </row>
    <row r="112" spans="1:6" x14ac:dyDescent="0.35">
      <c r="A112" s="2"/>
      <c r="B112" s="2"/>
      <c r="C112" s="2"/>
      <c r="D112" s="2"/>
      <c r="E112" s="2"/>
      <c r="F112" s="2"/>
    </row>
    <row r="113" spans="1:6" x14ac:dyDescent="0.35">
      <c r="A113" s="2"/>
      <c r="B113" s="2"/>
      <c r="C113" s="2"/>
      <c r="D113" s="2"/>
      <c r="E113" s="2"/>
      <c r="F113" s="2"/>
    </row>
    <row r="114" spans="1:6" x14ac:dyDescent="0.35">
      <c r="A114" s="2"/>
      <c r="B114" s="2"/>
      <c r="C114" s="2"/>
      <c r="D114" s="2"/>
      <c r="E114" s="2"/>
      <c r="F114" s="2"/>
    </row>
    <row r="115" spans="1:6" x14ac:dyDescent="0.35">
      <c r="A115" s="2"/>
      <c r="B115" s="2"/>
      <c r="C115" s="2"/>
      <c r="D115" s="2"/>
      <c r="E115" s="2"/>
      <c r="F115" s="2"/>
    </row>
    <row r="116" spans="1:6" x14ac:dyDescent="0.35">
      <c r="A116" s="2"/>
      <c r="B116" s="2"/>
      <c r="C116" s="2"/>
      <c r="D116" s="2"/>
      <c r="E116" s="2"/>
      <c r="F116" s="2"/>
    </row>
    <row r="117" spans="1:6" x14ac:dyDescent="0.35">
      <c r="A117" s="2"/>
      <c r="B117" s="2"/>
      <c r="C117" s="2"/>
      <c r="D117" s="2"/>
      <c r="E117" s="2"/>
      <c r="F117" s="2"/>
    </row>
    <row r="118" spans="1:6" x14ac:dyDescent="0.35">
      <c r="A118" s="2"/>
      <c r="B118" s="2"/>
      <c r="C118" s="2"/>
      <c r="D118" s="2"/>
      <c r="E118" s="2"/>
      <c r="F118" s="2"/>
    </row>
    <row r="119" spans="1:6" x14ac:dyDescent="0.35">
      <c r="A119" s="2"/>
      <c r="B119" s="2"/>
      <c r="C119" s="2"/>
      <c r="D119" s="2"/>
      <c r="E119" s="2"/>
      <c r="F119" s="2"/>
    </row>
    <row r="120" spans="1:6" x14ac:dyDescent="0.35">
      <c r="A120" s="2"/>
      <c r="B120" s="2"/>
      <c r="C120" s="2"/>
      <c r="D120" s="2"/>
      <c r="E120" s="2"/>
      <c r="F120" s="2"/>
    </row>
    <row r="121" spans="1:6" x14ac:dyDescent="0.35">
      <c r="A121" s="2"/>
      <c r="B121" s="2"/>
      <c r="C121" s="2"/>
      <c r="D121" s="2"/>
      <c r="E121" s="2"/>
      <c r="F121" s="2"/>
    </row>
    <row r="122" spans="1:6" x14ac:dyDescent="0.35">
      <c r="A122" s="2"/>
      <c r="B122" s="2"/>
      <c r="C122" s="2"/>
      <c r="D122" s="2"/>
      <c r="E122" s="2"/>
      <c r="F122" s="2"/>
    </row>
    <row r="123" spans="1:6" x14ac:dyDescent="0.35">
      <c r="A123" s="2"/>
      <c r="B123" s="2"/>
      <c r="C123" s="2"/>
      <c r="D123" s="2"/>
      <c r="E123" s="2"/>
      <c r="F123" s="2"/>
    </row>
    <row r="124" spans="1:6" x14ac:dyDescent="0.35">
      <c r="A124" s="2"/>
      <c r="B124" s="2"/>
      <c r="C124" s="2"/>
      <c r="D124" s="2"/>
      <c r="E124" s="2"/>
      <c r="F124" s="2"/>
    </row>
    <row r="125" spans="1:6" x14ac:dyDescent="0.35">
      <c r="A125" s="2"/>
      <c r="B125" s="2"/>
      <c r="C125" s="2"/>
      <c r="D125" s="2"/>
      <c r="E125" s="2"/>
      <c r="F125" s="2"/>
    </row>
    <row r="126" spans="1:6" x14ac:dyDescent="0.35">
      <c r="A126" s="2"/>
      <c r="B126" s="2"/>
      <c r="C126" s="2"/>
      <c r="D126" s="2"/>
      <c r="E126" s="2"/>
      <c r="F126" s="2"/>
    </row>
    <row r="127" spans="1:6" x14ac:dyDescent="0.35">
      <c r="A127" s="2"/>
      <c r="B127" s="2"/>
      <c r="C127" s="2"/>
      <c r="D127" s="2"/>
      <c r="E127" s="2"/>
      <c r="F127" s="2"/>
    </row>
    <row r="128" spans="1:6" x14ac:dyDescent="0.35">
      <c r="A128" s="2"/>
      <c r="B128" s="2"/>
      <c r="C128" s="2"/>
      <c r="D128" s="2"/>
      <c r="E128" s="2"/>
      <c r="F128" s="2"/>
    </row>
    <row r="129" spans="1:6" x14ac:dyDescent="0.35">
      <c r="A129" s="2"/>
      <c r="B129" s="2"/>
      <c r="C129" s="2"/>
      <c r="D129" s="2"/>
      <c r="E129" s="2"/>
      <c r="F129" s="2"/>
    </row>
    <row r="130" spans="1:6" x14ac:dyDescent="0.35">
      <c r="A130" s="2"/>
      <c r="B130" s="2"/>
      <c r="C130" s="2"/>
      <c r="D130" s="2"/>
      <c r="E130" s="2"/>
      <c r="F130" s="2"/>
    </row>
    <row r="131" spans="1:6" x14ac:dyDescent="0.35">
      <c r="A131" s="2"/>
      <c r="B131" s="2"/>
      <c r="C131" s="2"/>
      <c r="D131" s="2"/>
      <c r="E131" s="2"/>
      <c r="F131" s="2"/>
    </row>
    <row r="132" spans="1:6" x14ac:dyDescent="0.35">
      <c r="A132" s="2"/>
      <c r="B132" s="2"/>
      <c r="C132" s="2"/>
      <c r="D132" s="2"/>
      <c r="E132" s="2"/>
      <c r="F132" s="2"/>
    </row>
    <row r="133" spans="1:6" x14ac:dyDescent="0.35">
      <c r="A133" s="2"/>
      <c r="B133" s="2"/>
      <c r="C133" s="2"/>
      <c r="D133" s="2"/>
      <c r="E133" s="2"/>
      <c r="F133" s="2"/>
    </row>
    <row r="134" spans="1:6" x14ac:dyDescent="0.35">
      <c r="A134" s="2"/>
      <c r="B134" s="2"/>
      <c r="C134" s="2"/>
      <c r="D134" s="2"/>
      <c r="E134" s="2"/>
      <c r="F134" s="2"/>
    </row>
    <row r="135" spans="1:6" x14ac:dyDescent="0.35">
      <c r="A135" s="2"/>
      <c r="B135" s="2"/>
      <c r="C135" s="2"/>
      <c r="D135" s="2"/>
      <c r="E135" s="2"/>
      <c r="F135" s="2"/>
    </row>
    <row r="136" spans="1:6" x14ac:dyDescent="0.35">
      <c r="A136" s="2"/>
      <c r="B136" s="2"/>
      <c r="C136" s="2"/>
      <c r="D136" s="2"/>
      <c r="E136" s="2"/>
      <c r="F136" s="2"/>
    </row>
    <row r="137" spans="1:6" x14ac:dyDescent="0.35">
      <c r="A137" s="2"/>
      <c r="B137" s="2"/>
      <c r="C137" s="2"/>
      <c r="D137" s="2"/>
      <c r="E137" s="2"/>
      <c r="F137" s="2"/>
    </row>
    <row r="138" spans="1:6" x14ac:dyDescent="0.35">
      <c r="A138" s="2"/>
      <c r="B138" s="2"/>
      <c r="C138" s="2"/>
      <c r="D138" s="2"/>
      <c r="E138" s="2"/>
      <c r="F138" s="2"/>
    </row>
    <row r="139" spans="1:6" x14ac:dyDescent="0.35">
      <c r="A139" s="2"/>
      <c r="B139" s="2"/>
      <c r="C139" s="2"/>
      <c r="D139" s="2"/>
      <c r="E139" s="2"/>
      <c r="F139" s="2"/>
    </row>
    <row r="140" spans="1:6" x14ac:dyDescent="0.35">
      <c r="A140" s="2"/>
      <c r="B140" s="2"/>
      <c r="C140" s="2"/>
      <c r="D140" s="2"/>
      <c r="E140" s="2"/>
      <c r="F140" s="2"/>
    </row>
    <row r="141" spans="1:6" x14ac:dyDescent="0.35">
      <c r="A141" s="2"/>
      <c r="B141" s="2"/>
      <c r="C141" s="2"/>
      <c r="D141" s="2"/>
      <c r="E141" s="2"/>
      <c r="F141" s="2"/>
    </row>
    <row r="142" spans="1:6" x14ac:dyDescent="0.35">
      <c r="A142" s="2"/>
      <c r="B142" s="2"/>
      <c r="C142" s="2"/>
      <c r="D142" s="2"/>
      <c r="E142" s="2"/>
      <c r="F142" s="2"/>
    </row>
    <row r="143" spans="1:6" x14ac:dyDescent="0.35">
      <c r="A143" s="2"/>
      <c r="B143" s="2"/>
      <c r="C143" s="2"/>
      <c r="D143" s="2"/>
      <c r="E143" s="2"/>
      <c r="F143" s="2"/>
    </row>
    <row r="144" spans="1:6" x14ac:dyDescent="0.35">
      <c r="A144" s="2"/>
      <c r="B144" s="2"/>
      <c r="C144" s="2"/>
      <c r="D144" s="2"/>
      <c r="E144" s="2"/>
      <c r="F144" s="2"/>
    </row>
    <row r="145" spans="1:6" x14ac:dyDescent="0.35">
      <c r="A145" s="2"/>
      <c r="B145" s="2"/>
      <c r="C145" s="2"/>
      <c r="D145" s="2"/>
      <c r="E145" s="2"/>
      <c r="F145" s="2"/>
    </row>
    <row r="146" spans="1:6" x14ac:dyDescent="0.35">
      <c r="A146" s="2"/>
      <c r="B146" s="2"/>
      <c r="C146" s="2"/>
      <c r="D146" s="2"/>
      <c r="E146" s="2"/>
      <c r="F146" s="2"/>
    </row>
    <row r="147" spans="1:6" x14ac:dyDescent="0.35">
      <c r="A147" s="2"/>
      <c r="B147" s="2"/>
      <c r="C147" s="2"/>
      <c r="D147" s="2"/>
      <c r="E147" s="2"/>
      <c r="F147" s="2"/>
    </row>
    <row r="148" spans="1:6" x14ac:dyDescent="0.35">
      <c r="A148" s="2"/>
      <c r="B148" s="2"/>
      <c r="C148" s="2"/>
      <c r="D148" s="2"/>
      <c r="E148" s="2"/>
      <c r="F148" s="2"/>
    </row>
    <row r="149" spans="1:6" x14ac:dyDescent="0.35">
      <c r="A149" s="2"/>
      <c r="B149" s="2"/>
      <c r="C149" s="2"/>
      <c r="D149" s="2"/>
      <c r="E149" s="2"/>
      <c r="F149" s="2"/>
    </row>
    <row r="150" spans="1:6" x14ac:dyDescent="0.35">
      <c r="A150" s="2"/>
      <c r="B150" s="2"/>
      <c r="C150" s="2"/>
      <c r="D150" s="2"/>
      <c r="E150" s="2"/>
      <c r="F150" s="2"/>
    </row>
    <row r="151" spans="1:6" x14ac:dyDescent="0.35">
      <c r="A151" s="2"/>
      <c r="B151" s="2"/>
      <c r="C151" s="2"/>
      <c r="D151" s="2"/>
      <c r="E151" s="2"/>
      <c r="F151" s="2"/>
    </row>
    <row r="152" spans="1:6" x14ac:dyDescent="0.35">
      <c r="A152" s="2"/>
      <c r="B152" s="2"/>
      <c r="C152" s="2"/>
      <c r="D152" s="2"/>
      <c r="E152" s="2"/>
      <c r="F152" s="2"/>
    </row>
    <row r="153" spans="1:6" x14ac:dyDescent="0.35">
      <c r="A153" s="2"/>
      <c r="B153" s="2"/>
      <c r="C153" s="2"/>
      <c r="D153" s="2"/>
      <c r="E153" s="2"/>
      <c r="F153" s="2"/>
    </row>
    <row r="154" spans="1:6" x14ac:dyDescent="0.35">
      <c r="A154" s="2"/>
      <c r="B154" s="2"/>
      <c r="C154" s="2"/>
      <c r="D154" s="2"/>
      <c r="E154" s="2"/>
      <c r="F154" s="2"/>
    </row>
    <row r="155" spans="1:6" x14ac:dyDescent="0.35">
      <c r="A155" s="2"/>
      <c r="B155" s="2"/>
      <c r="C155" s="2"/>
      <c r="D155" s="2"/>
      <c r="E155" s="2"/>
      <c r="F155" s="2"/>
    </row>
    <row r="156" spans="1:6" x14ac:dyDescent="0.35">
      <c r="A156" s="2"/>
      <c r="B156" s="2"/>
      <c r="C156" s="2"/>
      <c r="D156" s="2"/>
      <c r="E156" s="2"/>
      <c r="F156" s="2"/>
    </row>
    <row r="157" spans="1:6" x14ac:dyDescent="0.35">
      <c r="A157" s="2"/>
      <c r="B157" s="2"/>
      <c r="C157" s="2"/>
      <c r="D157" s="2"/>
      <c r="E157" s="2"/>
      <c r="F157" s="2"/>
    </row>
    <row r="158" spans="1:6" x14ac:dyDescent="0.35">
      <c r="A158" s="2"/>
      <c r="B158" s="2"/>
      <c r="C158" s="2"/>
      <c r="D158" s="2"/>
      <c r="E158" s="2"/>
      <c r="F158" s="2"/>
    </row>
    <row r="159" spans="1:6" x14ac:dyDescent="0.35">
      <c r="A159" s="2"/>
      <c r="B159" s="2"/>
      <c r="C159" s="2"/>
      <c r="D159" s="2"/>
      <c r="E159" s="2"/>
      <c r="F159" s="2"/>
    </row>
    <row r="160" spans="1:6" x14ac:dyDescent="0.35">
      <c r="A160" s="2"/>
      <c r="B160" s="2"/>
      <c r="C160" s="2"/>
      <c r="D160" s="2"/>
      <c r="E160" s="2"/>
      <c r="F160" s="2"/>
    </row>
    <row r="161" spans="1:6" x14ac:dyDescent="0.35">
      <c r="A161" s="2"/>
      <c r="B161" s="2"/>
      <c r="C161" s="2"/>
      <c r="D161" s="2"/>
      <c r="E161" s="2"/>
      <c r="F161" s="2"/>
    </row>
    <row r="162" spans="1:6" x14ac:dyDescent="0.35">
      <c r="A162" s="2"/>
      <c r="B162" s="2"/>
      <c r="C162" s="2"/>
      <c r="D162" s="2"/>
      <c r="E162" s="2"/>
      <c r="F162" s="2"/>
    </row>
    <row r="163" spans="1:6" x14ac:dyDescent="0.35">
      <c r="A163" s="2"/>
      <c r="B163" s="2"/>
      <c r="C163" s="2"/>
      <c r="D163" s="2"/>
      <c r="E163" s="2"/>
      <c r="F163" s="2"/>
    </row>
    <row r="164" spans="1:6" x14ac:dyDescent="0.35">
      <c r="A164" s="2"/>
      <c r="B164" s="2"/>
      <c r="C164" s="2"/>
      <c r="D164" s="2"/>
      <c r="E164" s="2"/>
      <c r="F164" s="2"/>
    </row>
    <row r="165" spans="1:6" x14ac:dyDescent="0.35">
      <c r="A165" s="2"/>
      <c r="B165" s="2"/>
      <c r="C165" s="2"/>
      <c r="D165" s="2"/>
      <c r="E165" s="2"/>
      <c r="F165" s="2"/>
    </row>
    <row r="166" spans="1:6" x14ac:dyDescent="0.35">
      <c r="A166" s="2"/>
      <c r="B166" s="2"/>
      <c r="C166" s="2"/>
      <c r="D166" s="2"/>
      <c r="E166" s="2"/>
      <c r="F166" s="2"/>
    </row>
    <row r="167" spans="1:6" x14ac:dyDescent="0.35">
      <c r="A167" s="2"/>
      <c r="B167" s="2"/>
      <c r="C167" s="2"/>
      <c r="D167" s="2"/>
      <c r="E167" s="2"/>
      <c r="F167" s="2"/>
    </row>
    <row r="168" spans="1:6" x14ac:dyDescent="0.35">
      <c r="A168" s="2"/>
      <c r="B168" s="2"/>
      <c r="C168" s="2"/>
      <c r="D168" s="2"/>
      <c r="E168" s="2"/>
      <c r="F168" s="2"/>
    </row>
    <row r="169" spans="1:6" x14ac:dyDescent="0.35">
      <c r="A169" s="2"/>
      <c r="B169" s="2"/>
      <c r="C169" s="2"/>
      <c r="D169" s="2"/>
      <c r="E169" s="2"/>
      <c r="F169" s="2"/>
    </row>
    <row r="170" spans="1:6" x14ac:dyDescent="0.35">
      <c r="A170" s="2"/>
      <c r="B170" s="2"/>
      <c r="C170" s="2"/>
      <c r="D170" s="2"/>
      <c r="E170" s="2"/>
      <c r="F170" s="2"/>
    </row>
    <row r="171" spans="1:6" x14ac:dyDescent="0.35">
      <c r="A171" s="2"/>
      <c r="B171" s="2"/>
      <c r="C171" s="2"/>
      <c r="D171" s="2"/>
      <c r="E171" s="2"/>
      <c r="F171" s="2"/>
    </row>
    <row r="172" spans="1:6" x14ac:dyDescent="0.35">
      <c r="A172" s="2"/>
      <c r="B172" s="2"/>
      <c r="C172" s="2"/>
      <c r="D172" s="2"/>
      <c r="E172" s="2"/>
      <c r="F172" s="2"/>
    </row>
    <row r="173" spans="1:6" x14ac:dyDescent="0.35">
      <c r="A173" s="2"/>
      <c r="B173" s="2"/>
      <c r="C173" s="2"/>
      <c r="D173" s="2"/>
      <c r="E173" s="2"/>
      <c r="F173" s="2"/>
    </row>
    <row r="174" spans="1:6" x14ac:dyDescent="0.35">
      <c r="A174" s="2"/>
      <c r="B174" s="2"/>
      <c r="C174" s="2"/>
      <c r="D174" s="2"/>
      <c r="E174" s="2"/>
      <c r="F174" s="2"/>
    </row>
    <row r="175" spans="1:6" x14ac:dyDescent="0.35">
      <c r="A175" s="2"/>
      <c r="B175" s="2"/>
      <c r="C175" s="2"/>
      <c r="D175" s="2"/>
      <c r="E175" s="2"/>
      <c r="F175" s="2"/>
    </row>
    <row r="176" spans="1:6" x14ac:dyDescent="0.35">
      <c r="A176" s="2"/>
      <c r="B176" s="2"/>
      <c r="C176" s="2"/>
      <c r="D176" s="2"/>
      <c r="E176" s="2"/>
      <c r="F176" s="2"/>
    </row>
    <row r="177" spans="1:6" x14ac:dyDescent="0.35">
      <c r="A177" s="2"/>
      <c r="B177" s="2"/>
      <c r="C177" s="2"/>
      <c r="D177" s="2"/>
      <c r="E177" s="2"/>
      <c r="F177" s="2"/>
    </row>
    <row r="178" spans="1:6" x14ac:dyDescent="0.35">
      <c r="A178" s="2"/>
      <c r="B178" s="2"/>
      <c r="C178" s="2"/>
      <c r="D178" s="2"/>
      <c r="E178" s="2"/>
      <c r="F178" s="2"/>
    </row>
    <row r="179" spans="1:6" x14ac:dyDescent="0.35">
      <c r="A179" s="2"/>
      <c r="B179" s="2"/>
      <c r="C179" s="2"/>
      <c r="D179" s="2"/>
      <c r="E179" s="2"/>
      <c r="F179" s="2"/>
    </row>
    <row r="180" spans="1:6" x14ac:dyDescent="0.35">
      <c r="A180" s="2"/>
      <c r="B180" s="2"/>
      <c r="C180" s="2"/>
      <c r="D180" s="2"/>
      <c r="E180" s="2"/>
      <c r="F180" s="2"/>
    </row>
    <row r="181" spans="1:6" x14ac:dyDescent="0.35">
      <c r="A181" s="2"/>
      <c r="B181" s="2"/>
      <c r="C181" s="2"/>
      <c r="D181" s="2"/>
      <c r="E181" s="2"/>
      <c r="F181" s="2"/>
    </row>
    <row r="182" spans="1:6" x14ac:dyDescent="0.35">
      <c r="A182" s="2"/>
      <c r="B182" s="2"/>
      <c r="C182" s="2"/>
      <c r="D182" s="2"/>
      <c r="E182" s="2"/>
      <c r="F182" s="2"/>
    </row>
    <row r="183" spans="1:6" x14ac:dyDescent="0.35">
      <c r="A183" s="2"/>
      <c r="B183" s="2"/>
      <c r="C183" s="2"/>
      <c r="D183" s="2"/>
      <c r="E183" s="2"/>
      <c r="F183" s="2"/>
    </row>
    <row r="184" spans="1:6" x14ac:dyDescent="0.35">
      <c r="A184" s="2"/>
      <c r="B184" s="2"/>
      <c r="C184" s="2"/>
      <c r="D184" s="2"/>
      <c r="E184" s="2"/>
      <c r="F184" s="2"/>
    </row>
    <row r="185" spans="1:6" x14ac:dyDescent="0.35">
      <c r="A185" s="2"/>
      <c r="B185" s="2"/>
      <c r="C185" s="2"/>
      <c r="D185" s="2"/>
      <c r="E185" s="2"/>
      <c r="F185" s="2"/>
    </row>
    <row r="186" spans="1:6" x14ac:dyDescent="0.35">
      <c r="A186" s="2"/>
      <c r="B186" s="2"/>
      <c r="C186" s="2"/>
      <c r="D186" s="2"/>
      <c r="E186" s="2"/>
      <c r="F186" s="2"/>
    </row>
    <row r="187" spans="1:6" x14ac:dyDescent="0.35">
      <c r="A187" s="2"/>
      <c r="B187" s="2"/>
      <c r="C187" s="2"/>
      <c r="D187" s="2"/>
      <c r="E187" s="2"/>
      <c r="F187" s="2"/>
    </row>
    <row r="188" spans="1:6" x14ac:dyDescent="0.35">
      <c r="A188" s="2"/>
      <c r="B188" s="2"/>
      <c r="C188" s="2"/>
      <c r="D188" s="2"/>
      <c r="E188" s="2"/>
      <c r="F188" s="2"/>
    </row>
    <row r="189" spans="1:6" x14ac:dyDescent="0.35">
      <c r="A189" s="2"/>
      <c r="B189" s="2"/>
      <c r="C189" s="2"/>
      <c r="D189" s="2"/>
      <c r="E189" s="2"/>
      <c r="F189" s="2"/>
    </row>
    <row r="190" spans="1:6" x14ac:dyDescent="0.35">
      <c r="A190" s="2"/>
      <c r="B190" s="2"/>
      <c r="C190" s="2"/>
      <c r="D190" s="2"/>
      <c r="E190" s="2"/>
      <c r="F190" s="2"/>
    </row>
  </sheetData>
  <customSheetViews>
    <customSheetView guid="{141D05B7-EC03-4D54-B355-18B30B95005C}" showPageBreaks="1" showGridLines="0" topLeftCell="A10">
      <selection activeCell="A23" sqref="A23"/>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topLeftCell="A10">
      <selection activeCell="A23" sqref="A23"/>
      <pageMargins left="0" right="0" top="0" bottom="0" header="0" footer="0"/>
      <pageSetup scale="85" orientation="portrait" r:id="rId2"/>
      <headerFooter alignWithMargins="0">
        <oddFooter>&amp;C&amp;"Times New Roman,Regular"Page &amp;P</oddFooter>
      </headerFooter>
    </customSheetView>
  </customSheetViews>
  <mergeCells count="4">
    <mergeCell ref="A27:F27"/>
    <mergeCell ref="A5:F5"/>
    <mergeCell ref="A11:F11"/>
    <mergeCell ref="A18:F18"/>
  </mergeCells>
  <phoneticPr fontId="0" type="noConversion"/>
  <printOptions horizontalCentered="1"/>
  <pageMargins left="0.25" right="0.25" top="0.75" bottom="0.75" header="0.3" footer="0.3"/>
  <pageSetup scale="77" orientation="portrait" r:id="rId3"/>
  <headerFooter alignWithMargins="0">
    <oddFooter>&amp;C&amp;"Times New Roman,Regular"Page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7"/>
  <sheetViews>
    <sheetView showGridLines="0" view="pageBreakPreview" zoomScale="115" zoomScaleNormal="100" zoomScaleSheetLayoutView="115" workbookViewId="0">
      <selection activeCell="A6" sqref="A6:G6"/>
    </sheetView>
  </sheetViews>
  <sheetFormatPr defaultColWidth="9.1796875" defaultRowHeight="13" x14ac:dyDescent="0.3"/>
  <cols>
    <col min="1" max="1" width="9.7265625" style="5" customWidth="1"/>
    <col min="2" max="2" width="8.81640625" style="5" customWidth="1"/>
    <col min="3" max="3" width="12.54296875" style="5" customWidth="1"/>
    <col min="4" max="4" width="11.1796875" style="5" customWidth="1"/>
    <col min="5" max="5" width="10.26953125" style="5" customWidth="1"/>
    <col min="6" max="6" width="12.54296875" style="5" customWidth="1"/>
    <col min="7" max="7" width="27.453125" style="5" customWidth="1"/>
    <col min="8" max="8" width="4" style="5" customWidth="1"/>
    <col min="9" max="16384" width="9.1796875" style="5"/>
  </cols>
  <sheetData>
    <row r="1" spans="1:9" s="12" customFormat="1" ht="15.5" x14ac:dyDescent="0.35">
      <c r="A1" s="5" t="s">
        <v>44</v>
      </c>
      <c r="B1" s="2"/>
      <c r="C1" s="2"/>
      <c r="D1" s="2"/>
      <c r="E1" s="2"/>
      <c r="F1" s="2"/>
      <c r="G1" s="2"/>
      <c r="H1" s="2"/>
      <c r="I1" s="549" t="s">
        <v>1</v>
      </c>
    </row>
    <row r="2" spans="1:9" s="12" customFormat="1" ht="15.5" x14ac:dyDescent="0.35">
      <c r="A2" s="5"/>
      <c r="B2" s="2"/>
      <c r="C2" s="2"/>
      <c r="D2" s="2"/>
      <c r="E2" s="2"/>
      <c r="F2" s="2"/>
      <c r="G2" s="2"/>
      <c r="H2" s="2"/>
      <c r="I2" s="2"/>
    </row>
    <row r="3" spans="1:9" ht="17.5" x14ac:dyDescent="0.35">
      <c r="A3" s="627" t="s">
        <v>143</v>
      </c>
    </row>
    <row r="4" spans="1:9" s="6" customFormat="1" ht="169.5" customHeight="1" x14ac:dyDescent="0.35">
      <c r="A4" s="719" t="s">
        <v>144</v>
      </c>
      <c r="B4" s="719"/>
      <c r="C4" s="719"/>
      <c r="D4" s="719"/>
      <c r="E4" s="719"/>
      <c r="F4" s="719"/>
      <c r="G4" s="720"/>
    </row>
    <row r="5" spans="1:9" s="6" customFormat="1" ht="124.5" customHeight="1" x14ac:dyDescent="0.35">
      <c r="A5" s="719" t="s">
        <v>145</v>
      </c>
      <c r="B5" s="719"/>
      <c r="C5" s="719"/>
      <c r="D5" s="719"/>
      <c r="E5" s="719"/>
      <c r="F5" s="719"/>
      <c r="G5" s="719"/>
    </row>
    <row r="6" spans="1:9" s="6" customFormat="1" ht="201.75" customHeight="1" x14ac:dyDescent="0.35">
      <c r="A6" s="719" t="s">
        <v>146</v>
      </c>
      <c r="B6" s="719"/>
      <c r="C6" s="719"/>
      <c r="D6" s="719"/>
      <c r="E6" s="719"/>
      <c r="F6" s="719"/>
      <c r="G6" s="719"/>
    </row>
    <row r="7" spans="1:9" s="370" customFormat="1" ht="333.75" customHeight="1" x14ac:dyDescent="0.25">
      <c r="A7" s="721" t="s">
        <v>147</v>
      </c>
      <c r="B7" s="722"/>
      <c r="C7" s="722"/>
      <c r="D7" s="722"/>
      <c r="E7" s="722"/>
      <c r="F7" s="722"/>
      <c r="G7" s="722"/>
    </row>
  </sheetData>
  <customSheetViews>
    <customSheetView guid="{141D05B7-EC03-4D54-B355-18B30B95005C}" showPageBreaks="1" showGridLines="0">
      <selection activeCell="A9" sqref="A9:H9"/>
      <pageMargins left="0" right="0" top="0" bottom="0" header="0" footer="0"/>
      <pageSetup scale="85" orientation="portrait" r:id="rId1"/>
      <headerFooter alignWithMargins="0">
        <oddFooter>&amp;C&amp;"Times New Roman,Regular"Page &amp;P</oddFooter>
      </headerFooter>
    </customSheetView>
    <customSheetView guid="{9D049D41-B99B-4004-9128-98F3E5E97A8B}" showPageBreaks="1" showGridLines="0">
      <selection activeCell="A9" sqref="A9:H9"/>
      <pageMargins left="0" right="0" top="0" bottom="0" header="0" footer="0"/>
      <pageSetup scale="85" orientation="portrait" r:id="rId2"/>
      <headerFooter alignWithMargins="0">
        <oddFooter>&amp;C&amp;"Times New Roman,Regular"Page &amp;P</oddFooter>
      </headerFooter>
    </customSheetView>
  </customSheetViews>
  <mergeCells count="4">
    <mergeCell ref="A4:G4"/>
    <mergeCell ref="A7:G7"/>
    <mergeCell ref="A5:G5"/>
    <mergeCell ref="A6:G6"/>
  </mergeCells>
  <phoneticPr fontId="0" type="noConversion"/>
  <printOptions horizontalCentered="1"/>
  <pageMargins left="0.25" right="0.25" top="0.75" bottom="0.75" header="0.3" footer="0.3"/>
  <pageSetup scale="78" orientation="portrait" r:id="rId3"/>
  <headerFooter alignWithMargins="0">
    <oddFooter>&amp;C&amp;"Times New Roman,Regular"Page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dimension ref="A1:J7"/>
  <sheetViews>
    <sheetView showGridLines="0" view="pageBreakPreview" topLeftCell="A7" zoomScale="120" zoomScaleNormal="100" zoomScaleSheetLayoutView="120" workbookViewId="0">
      <selection activeCell="A6" sqref="A6:I6"/>
    </sheetView>
  </sheetViews>
  <sheetFormatPr defaultColWidth="9.1796875" defaultRowHeight="12.5" x14ac:dyDescent="0.25"/>
  <cols>
    <col min="1" max="8" width="9.1796875" style="299"/>
    <col min="9" max="9" width="16.7265625" style="299" customWidth="1"/>
    <col min="10" max="16384" width="9.1796875" style="299"/>
  </cols>
  <sheetData>
    <row r="1" spans="1:10" s="371" customFormat="1" ht="15.5" x14ac:dyDescent="0.35">
      <c r="A1" s="372" t="s">
        <v>44</v>
      </c>
      <c r="J1" s="549" t="s">
        <v>1</v>
      </c>
    </row>
    <row r="2" spans="1:10" s="371" customFormat="1" ht="13.5" customHeight="1" x14ac:dyDescent="0.35">
      <c r="A2" s="372"/>
    </row>
    <row r="3" spans="1:10" ht="18.5" x14ac:dyDescent="0.45">
      <c r="A3" s="723" t="s">
        <v>148</v>
      </c>
      <c r="B3" s="723"/>
      <c r="C3" s="723"/>
      <c r="D3" s="723"/>
      <c r="E3" s="723"/>
      <c r="F3" s="723"/>
      <c r="G3" s="723"/>
      <c r="H3" s="723"/>
      <c r="I3" s="723"/>
    </row>
    <row r="5" spans="1:10" ht="45" customHeight="1" x14ac:dyDescent="0.25">
      <c r="A5" s="724" t="s">
        <v>149</v>
      </c>
      <c r="B5" s="724"/>
      <c r="C5" s="724"/>
      <c r="D5" s="724"/>
      <c r="E5" s="724"/>
      <c r="F5" s="724"/>
      <c r="G5" s="725"/>
      <c r="H5" s="725"/>
      <c r="I5" s="725"/>
    </row>
    <row r="6" spans="1:10" ht="283.5" customHeight="1" x14ac:dyDescent="0.25">
      <c r="A6" s="726" t="s">
        <v>150</v>
      </c>
      <c r="B6" s="726"/>
      <c r="C6" s="726"/>
      <c r="D6" s="726"/>
      <c r="E6" s="726"/>
      <c r="F6" s="726"/>
      <c r="G6" s="725"/>
      <c r="H6" s="725"/>
      <c r="I6" s="725"/>
    </row>
    <row r="7" spans="1:10" ht="379.5" customHeight="1" x14ac:dyDescent="0.25">
      <c r="A7" s="727" t="s">
        <v>151</v>
      </c>
      <c r="B7" s="726"/>
      <c r="C7" s="726"/>
      <c r="D7" s="726"/>
      <c r="E7" s="726"/>
      <c r="F7" s="726"/>
      <c r="G7" s="725"/>
      <c r="H7" s="725"/>
      <c r="I7" s="725"/>
    </row>
  </sheetData>
  <mergeCells count="4">
    <mergeCell ref="A3:I3"/>
    <mergeCell ref="A5:I5"/>
    <mergeCell ref="A6:I6"/>
    <mergeCell ref="A7:I7"/>
  </mergeCells>
  <printOptions horizontalCentered="1"/>
  <pageMargins left="0.75" right="0.75" top="1" bottom="1" header="0.5" footer="0.5"/>
  <pageSetup scale="86" orientation="portrait" r:id="rId1"/>
  <headerFooter alignWithMargins="0">
    <oddFooter>&amp;C&amp;"Times New Roman,Regular"Page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84DB2-9D6F-457A-9CEF-0CF0FDA2B131}">
  <dimension ref="A1:AC16"/>
  <sheetViews>
    <sheetView topLeftCell="A6" zoomScaleNormal="100" workbookViewId="0">
      <selection activeCell="N6" sqref="N6"/>
    </sheetView>
  </sheetViews>
  <sheetFormatPr defaultColWidth="9.1796875" defaultRowHeight="12.5" x14ac:dyDescent="0.25"/>
  <cols>
    <col min="1" max="1" width="11" style="299" customWidth="1"/>
    <col min="2" max="2" width="33.54296875" style="299" bestFit="1" customWidth="1"/>
    <col min="3" max="3" width="12" style="299" hidden="1" customWidth="1"/>
    <col min="4" max="4" width="30.26953125" style="299" hidden="1" customWidth="1"/>
    <col min="5" max="5" width="8.1796875" style="299" hidden="1" customWidth="1"/>
    <col min="6" max="6" width="12" style="299" hidden="1" customWidth="1"/>
    <col min="7" max="7" width="12" style="299" bestFit="1" customWidth="1"/>
    <col min="8" max="8" width="9.54296875" style="299" hidden="1" customWidth="1"/>
    <col min="9" max="9" width="51" style="299" hidden="1" customWidth="1"/>
    <col min="10" max="10" width="3.81640625" style="299" hidden="1" customWidth="1"/>
    <col min="11" max="13" width="0" style="299" hidden="1" customWidth="1"/>
    <col min="14" max="14" width="9.1796875" style="299"/>
    <col min="15" max="15" width="10.453125" style="299" bestFit="1" customWidth="1"/>
    <col min="16" max="16" width="33.54296875" style="299" bestFit="1" customWidth="1"/>
    <col min="17" max="20" width="0" style="299" hidden="1" customWidth="1"/>
    <col min="21" max="21" width="12" style="299" bestFit="1" customWidth="1"/>
    <col min="22" max="26" width="0" style="299" hidden="1" customWidth="1"/>
    <col min="27" max="27" width="10.1796875" style="299" bestFit="1" customWidth="1"/>
    <col min="28" max="28" width="9.54296875" style="299" bestFit="1" customWidth="1"/>
    <col min="29" max="29" width="75.54296875" style="299" bestFit="1" customWidth="1"/>
    <col min="30" max="16384" width="9.1796875" style="299"/>
  </cols>
  <sheetData>
    <row r="1" spans="1:29" s="371" customFormat="1" ht="15.5" x14ac:dyDescent="0.35">
      <c r="A1" s="372" t="s">
        <v>44</v>
      </c>
      <c r="J1" s="549" t="s">
        <v>1</v>
      </c>
    </row>
    <row r="2" spans="1:29" s="371" customFormat="1" ht="13.5" customHeight="1" x14ac:dyDescent="0.35">
      <c r="A2" s="372"/>
    </row>
    <row r="3" spans="1:29" ht="43.5" customHeight="1" x14ac:dyDescent="0.35">
      <c r="A3" s="728" t="s">
        <v>152</v>
      </c>
      <c r="B3" s="728"/>
      <c r="C3" s="728"/>
      <c r="D3" s="728"/>
      <c r="E3" s="728"/>
      <c r="F3" s="728"/>
      <c r="G3" s="728"/>
      <c r="H3" s="728"/>
      <c r="I3" s="728"/>
    </row>
    <row r="5" spans="1:29" ht="123.75" customHeight="1" x14ac:dyDescent="0.25">
      <c r="A5" s="724" t="s">
        <v>153</v>
      </c>
      <c r="B5" s="724"/>
      <c r="C5" s="724"/>
      <c r="D5" s="724"/>
      <c r="E5" s="724"/>
      <c r="F5" s="724"/>
      <c r="G5" s="725"/>
      <c r="H5" s="725"/>
      <c r="I5" s="725"/>
    </row>
    <row r="6" spans="1:29" ht="279" customHeight="1" x14ac:dyDescent="0.25">
      <c r="A6" s="727" t="s">
        <v>154</v>
      </c>
      <c r="B6" s="726"/>
      <c r="C6" s="726"/>
      <c r="D6" s="726"/>
      <c r="E6" s="726"/>
      <c r="F6" s="726"/>
      <c r="G6" s="725"/>
      <c r="H6" s="725"/>
      <c r="I6" s="725"/>
    </row>
    <row r="7" spans="1:29" ht="15.5" x14ac:dyDescent="0.25">
      <c r="A7" s="626"/>
      <c r="B7" s="625"/>
      <c r="C7" s="625"/>
      <c r="D7" s="625"/>
      <c r="E7" s="625"/>
      <c r="F7" s="625"/>
      <c r="G7" s="624"/>
      <c r="H7" s="624"/>
      <c r="I7" s="624"/>
    </row>
    <row r="8" spans="1:29" ht="15.5" x14ac:dyDescent="0.25">
      <c r="A8" s="626"/>
      <c r="B8" s="625"/>
      <c r="C8" s="625"/>
      <c r="D8" s="625"/>
      <c r="E8" s="625"/>
      <c r="F8" s="625"/>
      <c r="G8" s="624"/>
      <c r="H8" s="624"/>
      <c r="I8" s="624"/>
    </row>
    <row r="9" spans="1:29" s="569" customFormat="1" ht="18.5" x14ac:dyDescent="0.45">
      <c r="A9" s="563">
        <v>2021</v>
      </c>
      <c r="B9" s="564">
        <v>2021</v>
      </c>
      <c r="C9" s="564">
        <v>2018</v>
      </c>
      <c r="D9" s="564">
        <v>2018</v>
      </c>
      <c r="E9" s="564">
        <v>2018</v>
      </c>
      <c r="F9" s="564">
        <v>2018</v>
      </c>
      <c r="G9" s="565">
        <v>2021</v>
      </c>
      <c r="H9" s="566">
        <v>2018</v>
      </c>
      <c r="I9" s="566">
        <v>2018</v>
      </c>
      <c r="J9" s="566">
        <v>2018</v>
      </c>
      <c r="K9" s="566">
        <v>2018</v>
      </c>
      <c r="L9" s="566">
        <v>2018</v>
      </c>
      <c r="M9" s="566"/>
      <c r="N9" s="567"/>
      <c r="O9" s="566">
        <v>2022</v>
      </c>
      <c r="P9" s="566">
        <v>2022</v>
      </c>
      <c r="Q9" s="566">
        <v>2019</v>
      </c>
      <c r="R9" s="566">
        <v>2019</v>
      </c>
      <c r="S9" s="566">
        <v>2019</v>
      </c>
      <c r="T9" s="566">
        <v>2019</v>
      </c>
      <c r="U9" s="568">
        <v>2022</v>
      </c>
      <c r="V9" s="566">
        <v>2019</v>
      </c>
      <c r="W9" s="566">
        <v>2019</v>
      </c>
      <c r="X9" s="566">
        <v>2019</v>
      </c>
      <c r="Y9" s="566">
        <v>2019</v>
      </c>
      <c r="Z9" s="567"/>
    </row>
    <row r="10" spans="1:29" s="570" customFormat="1" ht="14.5" x14ac:dyDescent="0.35">
      <c r="A10" s="576" t="s">
        <v>155</v>
      </c>
      <c r="B10" s="576" t="s">
        <v>156</v>
      </c>
      <c r="C10" s="576" t="s">
        <v>157</v>
      </c>
      <c r="D10" s="577" t="s">
        <v>158</v>
      </c>
      <c r="E10" s="576" t="s">
        <v>159</v>
      </c>
      <c r="F10" s="576" t="s">
        <v>160</v>
      </c>
      <c r="G10" s="577" t="s">
        <v>161</v>
      </c>
      <c r="H10" s="576" t="s">
        <v>162</v>
      </c>
      <c r="I10" s="576" t="s">
        <v>163</v>
      </c>
      <c r="J10" s="576" t="s">
        <v>164</v>
      </c>
      <c r="K10" s="576" t="s">
        <v>165</v>
      </c>
      <c r="L10" s="576"/>
      <c r="M10" s="576"/>
      <c r="N10" s="576"/>
      <c r="O10" s="576" t="s">
        <v>155</v>
      </c>
      <c r="P10" s="576" t="s">
        <v>156</v>
      </c>
      <c r="Q10" s="576" t="s">
        <v>157</v>
      </c>
      <c r="R10" s="576" t="s">
        <v>158</v>
      </c>
      <c r="S10" s="576" t="s">
        <v>159</v>
      </c>
      <c r="T10" s="576" t="s">
        <v>160</v>
      </c>
      <c r="U10" s="577" t="s">
        <v>161</v>
      </c>
      <c r="V10" s="576" t="s">
        <v>162</v>
      </c>
      <c r="W10" s="576" t="s">
        <v>163</v>
      </c>
      <c r="X10" s="576" t="s">
        <v>164</v>
      </c>
      <c r="Y10" s="576" t="s">
        <v>165</v>
      </c>
      <c r="Z10" s="576"/>
      <c r="AA10" s="578" t="s">
        <v>166</v>
      </c>
      <c r="AB10" s="578" t="s">
        <v>167</v>
      </c>
      <c r="AC10" s="578" t="s">
        <v>168</v>
      </c>
    </row>
    <row r="11" spans="1:29" s="575" customFormat="1" x14ac:dyDescent="0.25">
      <c r="A11" s="572" t="s">
        <v>169</v>
      </c>
      <c r="B11" s="572" t="s">
        <v>170</v>
      </c>
      <c r="C11" s="572">
        <v>1</v>
      </c>
      <c r="D11" s="571">
        <v>850275.48</v>
      </c>
      <c r="E11" s="572">
        <v>114943</v>
      </c>
      <c r="F11" s="572">
        <v>8.16</v>
      </c>
      <c r="G11" s="571">
        <v>7</v>
      </c>
      <c r="H11" s="572">
        <v>6.62</v>
      </c>
      <c r="I11" s="572">
        <v>9.06</v>
      </c>
      <c r="J11" s="572">
        <v>10.77</v>
      </c>
      <c r="K11" s="572">
        <v>7.35</v>
      </c>
      <c r="L11" s="572"/>
      <c r="M11" s="572"/>
      <c r="N11" s="572"/>
      <c r="O11" s="572" t="s">
        <v>169</v>
      </c>
      <c r="P11" s="572" t="s">
        <v>170</v>
      </c>
      <c r="Q11" s="572">
        <v>1</v>
      </c>
      <c r="R11" s="572">
        <v>700973.53</v>
      </c>
      <c r="S11" s="572">
        <v>33931</v>
      </c>
      <c r="T11" s="572">
        <v>8.33</v>
      </c>
      <c r="U11" s="571">
        <v>7.5</v>
      </c>
      <c r="V11" s="572">
        <v>6.75</v>
      </c>
      <c r="W11" s="572">
        <v>9.25</v>
      </c>
      <c r="X11" s="572">
        <v>11</v>
      </c>
      <c r="Y11" s="572">
        <v>7.5</v>
      </c>
      <c r="Z11" s="572"/>
      <c r="AA11" s="573">
        <f t="shared" ref="AA11:AA16" si="0">SUM(U11-G11)</f>
        <v>0.5</v>
      </c>
      <c r="AB11" s="574">
        <f t="shared" ref="AB11:AB16" si="1">SUM(AA11/G11)</f>
        <v>7.1428571428571425E-2</v>
      </c>
      <c r="AC11" s="572"/>
    </row>
    <row r="12" spans="1:29" s="575" customFormat="1" x14ac:dyDescent="0.25">
      <c r="A12" s="572" t="s">
        <v>171</v>
      </c>
      <c r="B12" s="572" t="s">
        <v>172</v>
      </c>
      <c r="C12" s="572">
        <v>1</v>
      </c>
      <c r="D12" s="571">
        <v>439490.57</v>
      </c>
      <c r="E12" s="572">
        <v>70420</v>
      </c>
      <c r="F12" s="572">
        <v>6.8</v>
      </c>
      <c r="G12" s="571">
        <v>8</v>
      </c>
      <c r="H12" s="572">
        <v>5.85</v>
      </c>
      <c r="I12" s="572">
        <v>7.56</v>
      </c>
      <c r="J12" s="572">
        <v>8.6300000000000008</v>
      </c>
      <c r="K12" s="572">
        <v>6.5</v>
      </c>
      <c r="L12" s="572"/>
      <c r="M12" s="572"/>
      <c r="N12" s="572"/>
      <c r="O12" s="572" t="s">
        <v>171</v>
      </c>
      <c r="P12" s="572" t="s">
        <v>172</v>
      </c>
      <c r="Q12" s="572">
        <v>1</v>
      </c>
      <c r="R12" s="572">
        <v>360355.03</v>
      </c>
      <c r="S12" s="572">
        <v>48563</v>
      </c>
      <c r="T12" s="572">
        <v>6.91</v>
      </c>
      <c r="U12" s="571">
        <v>8.25</v>
      </c>
      <c r="V12" s="572">
        <v>5.85</v>
      </c>
      <c r="W12" s="572">
        <v>7.68</v>
      </c>
      <c r="X12" s="572">
        <v>8.86</v>
      </c>
      <c r="Y12" s="572">
        <v>6.5</v>
      </c>
      <c r="Z12" s="572"/>
      <c r="AA12" s="573">
        <f t="shared" si="0"/>
        <v>0.25</v>
      </c>
      <c r="AB12" s="574">
        <f t="shared" si="1"/>
        <v>3.125E-2</v>
      </c>
      <c r="AC12" s="572"/>
    </row>
    <row r="13" spans="1:29" s="575" customFormat="1" x14ac:dyDescent="0.25">
      <c r="A13" s="572" t="s">
        <v>173</v>
      </c>
      <c r="B13" s="572" t="s">
        <v>174</v>
      </c>
      <c r="C13" s="572">
        <v>1</v>
      </c>
      <c r="D13" s="571">
        <v>2121.52</v>
      </c>
      <c r="E13" s="572">
        <v>152</v>
      </c>
      <c r="F13" s="572">
        <v>13.09</v>
      </c>
      <c r="G13" s="571">
        <v>20</v>
      </c>
      <c r="H13" s="572">
        <v>12.15</v>
      </c>
      <c r="I13" s="572">
        <v>14.54</v>
      </c>
      <c r="J13" s="572">
        <v>15.58</v>
      </c>
      <c r="K13" s="572">
        <v>13.5</v>
      </c>
      <c r="L13" s="572"/>
      <c r="M13" s="572"/>
      <c r="N13" s="572"/>
      <c r="O13" s="572" t="s">
        <v>173</v>
      </c>
      <c r="P13" s="572" t="s">
        <v>174</v>
      </c>
      <c r="Q13" s="572">
        <v>1</v>
      </c>
      <c r="R13" s="572">
        <v>125.02</v>
      </c>
      <c r="S13" s="572">
        <v>10</v>
      </c>
      <c r="T13" s="572">
        <v>12.5</v>
      </c>
      <c r="U13" s="571">
        <v>12</v>
      </c>
      <c r="V13" s="572">
        <v>12.5</v>
      </c>
      <c r="W13" s="572">
        <v>13.89</v>
      </c>
      <c r="X13" s="572">
        <v>13.89</v>
      </c>
      <c r="Y13" s="572">
        <v>13.89</v>
      </c>
      <c r="Z13" s="572"/>
      <c r="AA13" s="573">
        <f t="shared" si="0"/>
        <v>-8</v>
      </c>
      <c r="AB13" s="574">
        <f t="shared" si="1"/>
        <v>-0.4</v>
      </c>
      <c r="AC13" s="572"/>
    </row>
    <row r="14" spans="1:29" s="575" customFormat="1" x14ac:dyDescent="0.25">
      <c r="A14" s="572" t="s">
        <v>175</v>
      </c>
      <c r="B14" s="572" t="s">
        <v>176</v>
      </c>
      <c r="C14" s="572">
        <v>1</v>
      </c>
      <c r="D14" s="571">
        <v>19574.13</v>
      </c>
      <c r="E14" s="572">
        <v>4</v>
      </c>
      <c r="F14" s="572">
        <v>5453.74</v>
      </c>
      <c r="G14" s="571">
        <v>5500</v>
      </c>
      <c r="H14" s="572">
        <v>5453.35</v>
      </c>
      <c r="I14" s="572">
        <v>5453.74</v>
      </c>
      <c r="J14" s="572">
        <v>5453.94</v>
      </c>
      <c r="K14" s="572">
        <v>5453.35</v>
      </c>
      <c r="L14" s="572"/>
      <c r="M14" s="572"/>
      <c r="N14" s="572"/>
      <c r="O14" s="572" t="s">
        <v>175</v>
      </c>
      <c r="P14" s="572" t="s">
        <v>176</v>
      </c>
      <c r="Q14" s="572">
        <v>1</v>
      </c>
      <c r="R14" s="572">
        <v>32577.66</v>
      </c>
      <c r="S14" s="572">
        <v>6</v>
      </c>
      <c r="T14" s="572">
        <v>5429.61</v>
      </c>
      <c r="U14" s="571">
        <v>5600</v>
      </c>
      <c r="V14" s="572">
        <v>5429.61</v>
      </c>
      <c r="W14" s="572">
        <v>5429.61</v>
      </c>
      <c r="X14" s="572">
        <v>5429.61</v>
      </c>
      <c r="Y14" s="572">
        <v>5429.61</v>
      </c>
      <c r="Z14" s="572"/>
      <c r="AA14" s="573">
        <f t="shared" si="0"/>
        <v>100</v>
      </c>
      <c r="AB14" s="574">
        <f t="shared" si="1"/>
        <v>1.8181818181818181E-2</v>
      </c>
      <c r="AC14" s="572"/>
    </row>
    <row r="15" spans="1:29" s="575" customFormat="1" x14ac:dyDescent="0.25">
      <c r="A15" s="572" t="s">
        <v>177</v>
      </c>
      <c r="B15" s="572" t="s">
        <v>178</v>
      </c>
      <c r="C15" s="572">
        <v>1</v>
      </c>
      <c r="D15" s="571">
        <v>17580.21</v>
      </c>
      <c r="E15" s="572">
        <v>68</v>
      </c>
      <c r="F15" s="572">
        <v>270</v>
      </c>
      <c r="G15" s="571">
        <v>250</v>
      </c>
      <c r="H15" s="572">
        <v>270</v>
      </c>
      <c r="I15" s="572">
        <v>300</v>
      </c>
      <c r="J15" s="572">
        <v>300</v>
      </c>
      <c r="K15" s="572">
        <v>300</v>
      </c>
      <c r="L15" s="572"/>
      <c r="M15" s="572"/>
      <c r="N15" s="572"/>
      <c r="O15" s="572" t="s">
        <v>177</v>
      </c>
      <c r="P15" s="572" t="s">
        <v>178</v>
      </c>
      <c r="Q15" s="572">
        <v>1</v>
      </c>
      <c r="R15" s="572">
        <v>6152.05</v>
      </c>
      <c r="S15" s="572">
        <v>61</v>
      </c>
      <c r="T15" s="572">
        <v>110.5</v>
      </c>
      <c r="U15" s="571">
        <v>300</v>
      </c>
      <c r="V15" s="572">
        <v>110.5</v>
      </c>
      <c r="W15" s="572">
        <v>122.78</v>
      </c>
      <c r="X15" s="572">
        <v>122.78</v>
      </c>
      <c r="Y15" s="572">
        <v>122.78</v>
      </c>
      <c r="Z15" s="572"/>
      <c r="AA15" s="573">
        <f t="shared" si="0"/>
        <v>50</v>
      </c>
      <c r="AB15" s="574">
        <f t="shared" si="1"/>
        <v>0.2</v>
      </c>
      <c r="AC15" s="572"/>
    </row>
    <row r="16" spans="1:29" s="575" customFormat="1" x14ac:dyDescent="0.25">
      <c r="A16" s="572" t="s">
        <v>179</v>
      </c>
      <c r="B16" s="572" t="s">
        <v>180</v>
      </c>
      <c r="C16" s="572">
        <v>1</v>
      </c>
      <c r="D16" s="571">
        <v>183.6</v>
      </c>
      <c r="E16" s="572">
        <v>10</v>
      </c>
      <c r="F16" s="572">
        <v>18.36</v>
      </c>
      <c r="G16" s="571">
        <v>20</v>
      </c>
      <c r="H16" s="572">
        <v>18.36</v>
      </c>
      <c r="I16" s="572">
        <v>20.399999999999999</v>
      </c>
      <c r="J16" s="572">
        <v>20.399999999999999</v>
      </c>
      <c r="K16" s="572">
        <v>20.399999999999999</v>
      </c>
      <c r="L16" s="572"/>
      <c r="M16" s="572"/>
      <c r="N16" s="572"/>
      <c r="O16" s="572" t="s">
        <v>179</v>
      </c>
      <c r="P16" s="572" t="s">
        <v>180</v>
      </c>
      <c r="Q16" s="572">
        <v>1</v>
      </c>
      <c r="R16" s="572">
        <v>185.86</v>
      </c>
      <c r="S16" s="572">
        <v>10</v>
      </c>
      <c r="T16" s="572">
        <v>18.59</v>
      </c>
      <c r="U16" s="571">
        <v>19.5</v>
      </c>
      <c r="V16" s="572">
        <v>18.59</v>
      </c>
      <c r="W16" s="572">
        <v>20.65</v>
      </c>
      <c r="X16" s="572">
        <v>20.65</v>
      </c>
      <c r="Y16" s="572">
        <v>20.65</v>
      </c>
      <c r="Z16" s="572"/>
      <c r="AA16" s="573">
        <f t="shared" si="0"/>
        <v>-0.5</v>
      </c>
      <c r="AB16" s="574">
        <f t="shared" si="1"/>
        <v>-2.5000000000000001E-2</v>
      </c>
      <c r="AC16" s="572"/>
    </row>
  </sheetData>
  <mergeCells count="3">
    <mergeCell ref="A3:I3"/>
    <mergeCell ref="A5:I5"/>
    <mergeCell ref="A6:I6"/>
  </mergeCells>
  <conditionalFormatting sqref="AB11:AB1000">
    <cfRule type="cellIs" dxfId="5" priority="5" operator="greaterThan">
      <formula>0.05</formula>
    </cfRule>
  </conditionalFormatting>
  <conditionalFormatting sqref="AB11:AB16">
    <cfRule type="cellIs" dxfId="4" priority="3" operator="lessThan">
      <formula>-0.05</formula>
    </cfRule>
    <cfRule type="expression" priority="4">
      <formula>"&gt;-5% OR &lt;5%"</formula>
    </cfRule>
  </conditionalFormatting>
  <conditionalFormatting sqref="AB11:AB500">
    <cfRule type="cellIs" dxfId="3" priority="1" operator="lessThan">
      <formula>-0.05</formula>
    </cfRule>
    <cfRule type="cellIs" dxfId="2" priority="2" operator="greaterThan">
      <formula>0.05</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pageSetUpPr fitToPage="1"/>
  </sheetPr>
  <dimension ref="A1:H51"/>
  <sheetViews>
    <sheetView showGridLines="0" view="pageBreakPreview" topLeftCell="A5" zoomScale="77" zoomScaleNormal="100" zoomScaleSheetLayoutView="77" workbookViewId="0">
      <selection activeCell="A42" sqref="A42:A48"/>
    </sheetView>
  </sheetViews>
  <sheetFormatPr defaultRowHeight="12.5" x14ac:dyDescent="0.25"/>
  <cols>
    <col min="1" max="1" width="41.54296875" customWidth="1"/>
    <col min="2" max="4" width="26.453125" customWidth="1"/>
    <col min="5" max="6" width="11.453125" customWidth="1"/>
  </cols>
  <sheetData>
    <row r="1" spans="1:8" s="12" customFormat="1" ht="15.5" x14ac:dyDescent="0.35">
      <c r="A1" s="5" t="s">
        <v>44</v>
      </c>
      <c r="B1" s="2"/>
      <c r="C1" s="2"/>
      <c r="D1" s="2"/>
      <c r="E1" s="549" t="s">
        <v>1</v>
      </c>
      <c r="F1" s="2"/>
      <c r="G1" s="2"/>
      <c r="H1" s="2"/>
    </row>
    <row r="2" spans="1:8" s="12" customFormat="1" ht="6" customHeight="1" x14ac:dyDescent="0.35">
      <c r="A2" s="5"/>
      <c r="B2" s="2"/>
      <c r="C2" s="2"/>
      <c r="D2" s="2"/>
      <c r="E2" s="2"/>
      <c r="F2" s="2"/>
      <c r="G2" s="2"/>
      <c r="H2" s="2"/>
    </row>
    <row r="3" spans="1:8" s="1" customFormat="1" ht="17.5" x14ac:dyDescent="0.35">
      <c r="A3" s="729" t="s">
        <v>181</v>
      </c>
      <c r="B3" s="729"/>
      <c r="C3" s="729"/>
      <c r="D3" s="729"/>
    </row>
    <row r="4" spans="1:8" ht="210.75" customHeight="1" x14ac:dyDescent="0.35">
      <c r="A4" s="719" t="s">
        <v>182</v>
      </c>
      <c r="B4" s="719"/>
      <c r="C4" s="719"/>
      <c r="D4" s="719"/>
      <c r="E4" s="634"/>
      <c r="F4" s="634"/>
      <c r="G4" s="634"/>
      <c r="H4" s="634"/>
    </row>
    <row r="5" spans="1:8" ht="88.5" customHeight="1" thickBot="1" x14ac:dyDescent="0.3">
      <c r="A5" s="730" t="s">
        <v>183</v>
      </c>
      <c r="B5" s="730"/>
      <c r="C5" s="730"/>
      <c r="D5" s="730"/>
      <c r="E5" s="618"/>
      <c r="F5" s="367"/>
      <c r="G5" s="367"/>
      <c r="H5" s="367"/>
    </row>
    <row r="6" spans="1:8" ht="17.25" customHeight="1" thickTop="1" x14ac:dyDescent="0.25">
      <c r="A6" s="164"/>
      <c r="B6" s="246" t="s">
        <v>184</v>
      </c>
      <c r="C6" s="247"/>
      <c r="D6" s="248"/>
    </row>
    <row r="7" spans="1:8" ht="13.5" customHeight="1" x14ac:dyDescent="0.3">
      <c r="A7" s="165" t="s">
        <v>155</v>
      </c>
      <c r="B7" s="140" t="s">
        <v>185</v>
      </c>
      <c r="C7" s="141" t="s">
        <v>186</v>
      </c>
      <c r="D7" s="142" t="s">
        <v>187</v>
      </c>
    </row>
    <row r="8" spans="1:8" ht="14.25" customHeight="1" x14ac:dyDescent="0.3">
      <c r="A8" s="166"/>
      <c r="B8" s="143" t="s">
        <v>188</v>
      </c>
      <c r="C8" s="144" t="s">
        <v>188</v>
      </c>
      <c r="D8" s="145" t="s">
        <v>189</v>
      </c>
    </row>
    <row r="9" spans="1:8" ht="16.899999999999999" customHeight="1" x14ac:dyDescent="0.35">
      <c r="A9" s="23" t="s">
        <v>190</v>
      </c>
      <c r="B9" s="220"/>
      <c r="C9" s="26"/>
      <c r="D9" s="235">
        <f>SUM(B9:C9)</f>
        <v>0</v>
      </c>
    </row>
    <row r="10" spans="1:8" ht="16.899999999999999" customHeight="1" x14ac:dyDescent="0.35">
      <c r="A10" s="23" t="s">
        <v>191</v>
      </c>
      <c r="B10" s="181">
        <f>'C.I.A.'!C20</f>
        <v>0</v>
      </c>
      <c r="C10" s="26"/>
      <c r="D10" s="182">
        <f t="shared" ref="D10:D18" si="0">SUM(B10:C10)</f>
        <v>0</v>
      </c>
    </row>
    <row r="11" spans="1:8" ht="16.899999999999999" customHeight="1" x14ac:dyDescent="0.35">
      <c r="A11" s="23" t="s">
        <v>192</v>
      </c>
      <c r="B11" s="181">
        <f>'C.I.A.'!$C$21</f>
        <v>0</v>
      </c>
      <c r="C11" s="26"/>
      <c r="D11" s="182">
        <f>SUM(B11:C11)</f>
        <v>0</v>
      </c>
    </row>
    <row r="12" spans="1:8" ht="16.899999999999999" customHeight="1" x14ac:dyDescent="0.35">
      <c r="A12" s="23" t="s">
        <v>193</v>
      </c>
      <c r="B12" s="220"/>
      <c r="C12" s="27"/>
      <c r="D12" s="182">
        <f t="shared" si="0"/>
        <v>0</v>
      </c>
    </row>
    <row r="13" spans="1:8" ht="16.899999999999999" customHeight="1" x14ac:dyDescent="0.35">
      <c r="A13" s="23" t="s">
        <v>194</v>
      </c>
      <c r="B13" s="181">
        <f>'C.I.A.'!$D$21</f>
        <v>0</v>
      </c>
      <c r="C13" s="27"/>
      <c r="D13" s="182">
        <f>SUM(B13:C13)</f>
        <v>0</v>
      </c>
    </row>
    <row r="14" spans="1:8" ht="16.899999999999999" customHeight="1" x14ac:dyDescent="0.35">
      <c r="A14" s="23" t="s">
        <v>195</v>
      </c>
      <c r="B14" s="220"/>
      <c r="C14" s="27"/>
      <c r="D14" s="182">
        <f t="shared" si="0"/>
        <v>0</v>
      </c>
    </row>
    <row r="15" spans="1:8" ht="16.899999999999999" customHeight="1" x14ac:dyDescent="0.35">
      <c r="A15" s="23" t="s">
        <v>196</v>
      </c>
      <c r="B15" s="181">
        <f>'C.I.A.'!$E$21</f>
        <v>0</v>
      </c>
      <c r="C15" s="27"/>
      <c r="D15" s="182">
        <f>SUM(B15:C15)</f>
        <v>0</v>
      </c>
    </row>
    <row r="16" spans="1:8" ht="16.899999999999999" customHeight="1" x14ac:dyDescent="0.35">
      <c r="A16" s="23" t="s">
        <v>197</v>
      </c>
      <c r="B16" s="220"/>
      <c r="C16" s="27"/>
      <c r="D16" s="182">
        <f>SUM(B16:C16)</f>
        <v>0</v>
      </c>
    </row>
    <row r="17" spans="1:4" ht="16.899999999999999" customHeight="1" x14ac:dyDescent="0.35">
      <c r="A17" s="23" t="s">
        <v>198</v>
      </c>
      <c r="B17" s="220"/>
      <c r="C17" s="27"/>
      <c r="D17" s="182">
        <f t="shared" si="0"/>
        <v>0</v>
      </c>
    </row>
    <row r="18" spans="1:4" ht="16.899999999999999" customHeight="1" x14ac:dyDescent="0.35">
      <c r="A18" s="23" t="s">
        <v>199</v>
      </c>
      <c r="B18" s="221"/>
      <c r="C18" s="29"/>
      <c r="D18" s="183">
        <f t="shared" si="0"/>
        <v>0</v>
      </c>
    </row>
    <row r="19" spans="1:4" ht="16.899999999999999" customHeight="1" x14ac:dyDescent="0.35">
      <c r="A19" s="23" t="s">
        <v>200</v>
      </c>
      <c r="B19" s="186">
        <f>'C.I.A.'!B18</f>
        <v>0</v>
      </c>
      <c r="C19" s="186">
        <f>'C.I.A.'!D31</f>
        <v>0</v>
      </c>
      <c r="D19" s="184">
        <f>SUM(B19:C19)</f>
        <v>0</v>
      </c>
    </row>
    <row r="20" spans="1:4" ht="16.899999999999999" customHeight="1" thickBot="1" x14ac:dyDescent="0.35">
      <c r="A20" s="167" t="s">
        <v>201</v>
      </c>
      <c r="B20" s="187">
        <f>SUM(B9:B19)</f>
        <v>0</v>
      </c>
      <c r="C20" s="187">
        <f>C19</f>
        <v>0</v>
      </c>
      <c r="D20" s="185">
        <f>SUM(D9:D19)</f>
        <v>0</v>
      </c>
    </row>
    <row r="21" spans="1:4" ht="16.899999999999999" customHeight="1" thickTop="1" x14ac:dyDescent="0.35">
      <c r="A21" s="23" t="s">
        <v>202</v>
      </c>
      <c r="B21" s="186">
        <f>'C.I.A.'!K34/2</f>
        <v>0</v>
      </c>
      <c r="C21" s="186">
        <f>'C.I.A.'!K34/2</f>
        <v>0</v>
      </c>
      <c r="D21" s="184">
        <f>SUM(B21:C21)</f>
        <v>0</v>
      </c>
    </row>
    <row r="22" spans="1:4" ht="16.899999999999999" customHeight="1" x14ac:dyDescent="0.35">
      <c r="A22" s="23" t="s">
        <v>87</v>
      </c>
      <c r="B22" s="186">
        <f>'C.I.A.'!K31</f>
        <v>0</v>
      </c>
      <c r="C22" s="27"/>
      <c r="D22" s="184">
        <f t="shared" ref="D22:D35" si="1">SUM(B22:C22)</f>
        <v>0</v>
      </c>
    </row>
    <row r="23" spans="1:4" ht="16.899999999999999" customHeight="1" x14ac:dyDescent="0.35">
      <c r="A23" s="23" t="s">
        <v>89</v>
      </c>
      <c r="B23" s="236">
        <f>'C.I.A.'!K32</f>
        <v>0</v>
      </c>
      <c r="C23" s="27"/>
      <c r="D23" s="182">
        <f t="shared" si="1"/>
        <v>0</v>
      </c>
    </row>
    <row r="24" spans="1:4" ht="16.899999999999999" customHeight="1" x14ac:dyDescent="0.35">
      <c r="A24" s="23" t="s">
        <v>91</v>
      </c>
      <c r="B24" s="181">
        <f>'C.I.A.'!K33</f>
        <v>0</v>
      </c>
      <c r="C24" s="27"/>
      <c r="D24" s="182">
        <f>SUM(B24:C24)</f>
        <v>0</v>
      </c>
    </row>
    <row r="25" spans="1:4" ht="16.899999999999999" customHeight="1" x14ac:dyDescent="0.35">
      <c r="A25" s="23" t="s">
        <v>63</v>
      </c>
      <c r="B25" s="236">
        <f>'C.I.A.'!I18</f>
        <v>0</v>
      </c>
      <c r="C25" s="27"/>
      <c r="D25" s="182">
        <f t="shared" si="1"/>
        <v>0</v>
      </c>
    </row>
    <row r="26" spans="1:4" ht="16.899999999999999" customHeight="1" x14ac:dyDescent="0.35">
      <c r="A26" s="23" t="s">
        <v>203</v>
      </c>
      <c r="B26" s="57"/>
      <c r="C26" s="222"/>
      <c r="D26" s="182">
        <f t="shared" si="1"/>
        <v>0</v>
      </c>
    </row>
    <row r="27" spans="1:4" ht="16.899999999999999" customHeight="1" x14ac:dyDescent="0.35">
      <c r="A27" s="23" t="s">
        <v>88</v>
      </c>
      <c r="B27" s="57"/>
      <c r="C27" s="188">
        <f>'C.I.A.'!D32</f>
        <v>0</v>
      </c>
      <c r="D27" s="182">
        <f t="shared" si="1"/>
        <v>0</v>
      </c>
    </row>
    <row r="28" spans="1:4" ht="16.899999999999999" customHeight="1" x14ac:dyDescent="0.35">
      <c r="A28" s="23" t="s">
        <v>204</v>
      </c>
      <c r="B28" s="57"/>
      <c r="C28" s="220"/>
      <c r="D28" s="182">
        <f t="shared" si="1"/>
        <v>0</v>
      </c>
    </row>
    <row r="29" spans="1:4" ht="16.899999999999999" customHeight="1" x14ac:dyDescent="0.35">
      <c r="A29" s="23" t="s">
        <v>205</v>
      </c>
      <c r="B29" s="28"/>
      <c r="C29" s="222"/>
      <c r="D29" s="182">
        <f t="shared" si="1"/>
        <v>0</v>
      </c>
    </row>
    <row r="30" spans="1:4" ht="16.899999999999999" customHeight="1" x14ac:dyDescent="0.35">
      <c r="A30" s="23" t="s">
        <v>96</v>
      </c>
      <c r="B30" s="28"/>
      <c r="C30" s="188">
        <f>'C.I.A.'!D36</f>
        <v>0</v>
      </c>
      <c r="D30" s="182">
        <f t="shared" si="1"/>
        <v>0</v>
      </c>
    </row>
    <row r="31" spans="1:4" ht="16.899999999999999" customHeight="1" x14ac:dyDescent="0.35">
      <c r="A31" s="23" t="s">
        <v>206</v>
      </c>
      <c r="B31" s="28"/>
      <c r="C31" s="222"/>
      <c r="D31" s="182">
        <f t="shared" si="1"/>
        <v>0</v>
      </c>
    </row>
    <row r="32" spans="1:4" ht="16.899999999999999" customHeight="1" x14ac:dyDescent="0.35">
      <c r="A32" s="23" t="s">
        <v>92</v>
      </c>
      <c r="B32" s="28"/>
      <c r="C32" s="188">
        <f>'C.I.A.'!D34</f>
        <v>0</v>
      </c>
      <c r="D32" s="182">
        <f t="shared" si="1"/>
        <v>0</v>
      </c>
    </row>
    <row r="33" spans="1:8" ht="16.899999999999999" customHeight="1" x14ac:dyDescent="0.35">
      <c r="A33" s="23" t="s">
        <v>207</v>
      </c>
      <c r="B33" s="28"/>
      <c r="C33" s="222"/>
      <c r="D33" s="182">
        <f t="shared" si="1"/>
        <v>0</v>
      </c>
    </row>
    <row r="34" spans="1:8" ht="16.899999999999999" customHeight="1" x14ac:dyDescent="0.35">
      <c r="A34" s="23" t="s">
        <v>100</v>
      </c>
      <c r="B34" s="28"/>
      <c r="C34" s="188">
        <f>'C.I.A.'!D38</f>
        <v>0</v>
      </c>
      <c r="D34" s="182">
        <f t="shared" si="1"/>
        <v>0</v>
      </c>
    </row>
    <row r="35" spans="1:8" ht="16.899999999999999" customHeight="1" x14ac:dyDescent="0.35">
      <c r="A35" s="168" t="s">
        <v>95</v>
      </c>
      <c r="B35" s="188">
        <f>'C.I.A.'!K35</f>
        <v>0</v>
      </c>
      <c r="C35" s="27"/>
      <c r="D35" s="182">
        <f t="shared" si="1"/>
        <v>0</v>
      </c>
    </row>
    <row r="36" spans="1:8" ht="16.899999999999999" customHeight="1" x14ac:dyDescent="0.35">
      <c r="A36" s="23" t="s">
        <v>97</v>
      </c>
      <c r="B36" s="28"/>
      <c r="C36" s="222"/>
      <c r="D36" s="182">
        <f>SUM(B36:C36)</f>
        <v>0</v>
      </c>
    </row>
    <row r="37" spans="1:8" ht="16.899999999999999" customHeight="1" thickBot="1" x14ac:dyDescent="0.4">
      <c r="A37" s="168" t="s">
        <v>99</v>
      </c>
      <c r="B37" s="237">
        <f>'C.I.A.'!K37/2</f>
        <v>0</v>
      </c>
      <c r="C37" s="186">
        <f>'C.I.A.'!K37/2</f>
        <v>0</v>
      </c>
      <c r="D37" s="182">
        <f>SUM(B37:C37)</f>
        <v>0</v>
      </c>
    </row>
    <row r="38" spans="1:8" ht="33" customHeight="1" thickTop="1" thickBot="1" x14ac:dyDescent="0.3">
      <c r="A38" s="510" t="s">
        <v>208</v>
      </c>
      <c r="B38" s="511">
        <f>SUM(B20:B37)</f>
        <v>0</v>
      </c>
      <c r="C38" s="512">
        <f>SUM(C20:C37)</f>
        <v>0</v>
      </c>
      <c r="D38" s="513">
        <f>SUM(D20:D37)</f>
        <v>0</v>
      </c>
    </row>
    <row r="39" spans="1:8" ht="16.899999999999999" customHeight="1" thickTop="1" x14ac:dyDescent="0.35">
      <c r="A39" s="168" t="s">
        <v>209</v>
      </c>
      <c r="B39" s="28"/>
      <c r="C39" s="29"/>
      <c r="D39" s="159"/>
      <c r="E39" s="230"/>
      <c r="F39" s="230"/>
      <c r="G39" s="230"/>
      <c r="H39" s="230"/>
    </row>
    <row r="40" spans="1:8" ht="25.5" customHeight="1" x14ac:dyDescent="0.35">
      <c r="A40" s="188" t="str">
        <f>'C.I.A.'!G43</f>
        <v>ADRC - CARES ACT</v>
      </c>
      <c r="B40" s="514"/>
      <c r="C40" s="514"/>
      <c r="D40" s="222"/>
    </row>
    <row r="41" spans="1:8" ht="25.5" customHeight="1" x14ac:dyDescent="0.35">
      <c r="A41" s="188" t="e">
        <f>'C.I.A.'!#REF!</f>
        <v>#REF!</v>
      </c>
      <c r="B41" s="514"/>
      <c r="C41" s="514"/>
      <c r="D41" s="222"/>
    </row>
    <row r="42" spans="1:8" ht="25.5" customHeight="1" x14ac:dyDescent="0.35">
      <c r="A42" s="222" t="str">
        <f>'C.I.A.'!G46</f>
        <v>Other 1</v>
      </c>
      <c r="B42" s="514"/>
      <c r="C42" s="514"/>
      <c r="D42" s="222"/>
    </row>
    <row r="43" spans="1:8" ht="25.5" customHeight="1" x14ac:dyDescent="0.35">
      <c r="A43" s="222" t="str">
        <f>'C.I.A.'!G47</f>
        <v>Other 2</v>
      </c>
      <c r="B43" s="514"/>
      <c r="C43" s="514"/>
      <c r="D43" s="222"/>
    </row>
    <row r="44" spans="1:8" ht="25.5" customHeight="1" x14ac:dyDescent="0.35">
      <c r="A44" s="222" t="str">
        <f>'C.I.A.'!G48</f>
        <v>Other 3</v>
      </c>
      <c r="B44" s="514"/>
      <c r="C44" s="514"/>
      <c r="D44" s="222"/>
    </row>
    <row r="45" spans="1:8" ht="25.5" customHeight="1" x14ac:dyDescent="0.35">
      <c r="A45" s="222" t="str">
        <f>'C.I.A.'!G49</f>
        <v>Other 4</v>
      </c>
      <c r="B45" s="514"/>
      <c r="C45" s="514"/>
      <c r="D45" s="222"/>
    </row>
    <row r="46" spans="1:8" ht="25.5" customHeight="1" x14ac:dyDescent="0.35">
      <c r="A46" s="222"/>
      <c r="B46" s="514"/>
      <c r="C46" s="514"/>
      <c r="D46" s="222"/>
    </row>
    <row r="47" spans="1:8" ht="25.5" customHeight="1" x14ac:dyDescent="0.35">
      <c r="A47" s="222"/>
      <c r="B47" s="514"/>
      <c r="C47" s="514"/>
      <c r="D47" s="222"/>
    </row>
    <row r="48" spans="1:8" ht="25.5" customHeight="1" thickBot="1" x14ac:dyDescent="0.4">
      <c r="A48" s="222"/>
      <c r="B48" s="515"/>
      <c r="C48" s="515"/>
      <c r="D48" s="222"/>
    </row>
    <row r="49" spans="1:6" ht="25.5" customHeight="1" thickTop="1" thickBot="1" x14ac:dyDescent="0.3">
      <c r="A49" s="516" t="s">
        <v>210</v>
      </c>
      <c r="B49" s="517"/>
      <c r="C49" s="518"/>
      <c r="D49" s="519">
        <f>SUM(D38:D48)</f>
        <v>0</v>
      </c>
    </row>
    <row r="50" spans="1:6" ht="13" thickTop="1" x14ac:dyDescent="0.25"/>
    <row r="51" spans="1:6" x14ac:dyDescent="0.25">
      <c r="E51" s="229"/>
      <c r="F51" s="230"/>
    </row>
  </sheetData>
  <customSheetViews>
    <customSheetView guid="{141D05B7-EC03-4D54-B355-18B30B95005C}" showPageBreaks="1" showGridLines="0" printArea="1" topLeftCell="A13">
      <selection activeCell="D6" sqref="D6"/>
      <pageMargins left="0" right="0" top="0" bottom="0" header="0" footer="0"/>
      <pageSetup scale="74" orientation="portrait" r:id="rId1"/>
      <headerFooter alignWithMargins="0">
        <oddFooter>&amp;C&amp;"Times New Roman,Regular"Page &amp;P</oddFooter>
      </headerFooter>
    </customSheetView>
    <customSheetView guid="{9D049D41-B99B-4004-9128-98F3E5E97A8B}" showPageBreaks="1" showGridLines="0" printArea="1" topLeftCell="A13">
      <selection activeCell="D6" sqref="D6"/>
      <pageMargins left="0" right="0" top="0" bottom="0" header="0" footer="0"/>
      <pageSetup scale="74" orientation="portrait" r:id="rId2"/>
      <headerFooter alignWithMargins="0">
        <oddFooter>&amp;C&amp;"Times New Roman,Regular"Page &amp;P</oddFooter>
      </headerFooter>
    </customSheetView>
  </customSheetViews>
  <mergeCells count="3">
    <mergeCell ref="A3:D3"/>
    <mergeCell ref="A4:D4"/>
    <mergeCell ref="A5:D5"/>
  </mergeCells>
  <phoneticPr fontId="0" type="noConversion"/>
  <printOptions horizontalCentered="1" verticalCentered="1"/>
  <pageMargins left="0.75" right="0.75" top="1" bottom="1" header="0.5" footer="0.5"/>
  <pageSetup scale="55" orientation="portrait" r:id="rId3"/>
  <headerFooter alignWithMargins="0">
    <oddFooter>&amp;C&amp;"Times New Roman,Regular"Page &amp;P</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C163D38A42CC4487FF954C616AD51C" ma:contentTypeVersion="9" ma:contentTypeDescription="Create a new document." ma:contentTypeScope="" ma:versionID="349e1564ae3a266fca6faa75baff32cb">
  <xsd:schema xmlns:xsd="http://www.w3.org/2001/XMLSchema" xmlns:xs="http://www.w3.org/2001/XMLSchema" xmlns:p="http://schemas.microsoft.com/office/2006/metadata/properties" xmlns:ns2="2c65d967-e35d-445a-a46c-0eafd43038fe" xmlns:ns3="11e14aa0-b597-4d21-ab99-2392d700c333" xmlns:ns4="3cd89c84-7242-416b-9d91-eab58896b9df" targetNamespace="http://schemas.microsoft.com/office/2006/metadata/properties" ma:root="true" ma:fieldsID="d49ec6f49bbe2453b3fd3d5397d4fcc3" ns2:_="" ns3:_="" ns4:_="">
    <xsd:import namespace="2c65d967-e35d-445a-a46c-0eafd43038fe"/>
    <xsd:import namespace="11e14aa0-b597-4d21-ab99-2392d700c333"/>
    <xsd:import namespace="3cd89c84-7242-416b-9d91-eab58896b9df"/>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Notes0" minOccurs="0"/>
                <xsd:element ref="ns4:MediaServiceAutoTag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65d967-e35d-445a-a46c-0eafd43038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e14aa0-b597-4d21-ab99-2392d700c3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d89c84-7242-416b-9d91-eab58896b9d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Notes0" ma:index="14" nillable="true" ma:displayName="Notes" ma:internalName="Notes0">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0 xmlns="3cd89c84-7242-416b-9d91-eab58896b9df">Include as NOI Attachment</Notes0>
  </documentManagement>
</p:properties>
</file>

<file path=customXml/itemProps1.xml><?xml version="1.0" encoding="utf-8"?>
<ds:datastoreItem xmlns:ds="http://schemas.openxmlformats.org/officeDocument/2006/customXml" ds:itemID="{D30746E7-644F-42D6-9F0E-B3C87DE91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65d967-e35d-445a-a46c-0eafd43038fe"/>
    <ds:schemaRef ds:uri="11e14aa0-b597-4d21-ab99-2392d700c333"/>
    <ds:schemaRef ds:uri="3cd89c84-7242-416b-9d91-eab58896b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64A4F-554E-48CD-81BC-7EAA9E5BEDB7}">
  <ds:schemaRefs>
    <ds:schemaRef ds:uri="http://schemas.microsoft.com/sharepoint/v3/contenttype/forms"/>
  </ds:schemaRefs>
</ds:datastoreItem>
</file>

<file path=customXml/itemProps3.xml><?xml version="1.0" encoding="utf-8"?>
<ds:datastoreItem xmlns:ds="http://schemas.openxmlformats.org/officeDocument/2006/customXml" ds:itemID="{483077D4-8B67-4DD1-846F-49B5380B258F}">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3cd89c84-7242-416b-9d91-eab58896b9df"/>
    <ds:schemaRef ds:uri="11e14aa0-b597-4d21-ab99-2392d700c333"/>
    <ds:schemaRef ds:uri="2c65d967-e35d-445a-a46c-0eafd43038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45</vt:i4>
      </vt:variant>
    </vt:vector>
  </HeadingPairs>
  <TitlesOfParts>
    <vt:vector size="78" baseType="lpstr">
      <vt:lpstr>Title Page</vt:lpstr>
      <vt:lpstr>Table of Contents</vt:lpstr>
      <vt:lpstr>About This File</vt:lpstr>
      <vt:lpstr>C.I.A.</vt:lpstr>
      <vt:lpstr>C.I.B.</vt:lpstr>
      <vt:lpstr>C.I.C.</vt:lpstr>
      <vt:lpstr>C.I.E.</vt:lpstr>
      <vt:lpstr>C.I.E. Crosswalk</vt:lpstr>
      <vt:lpstr>C.I.F.AAA</vt:lpstr>
      <vt:lpstr>C.I.F.(1)</vt:lpstr>
      <vt:lpstr>C.I.F.(2)</vt:lpstr>
      <vt:lpstr>C.I.F.(3)</vt:lpstr>
      <vt:lpstr>C.I.F.(4)</vt:lpstr>
      <vt:lpstr>C.I.F.(5)</vt:lpstr>
      <vt:lpstr>C.I.F.(6)</vt:lpstr>
      <vt:lpstr>C.I.F.(7)</vt:lpstr>
      <vt:lpstr>C.I.F.(8)</vt:lpstr>
      <vt:lpstr>C.I.F.(9)</vt:lpstr>
      <vt:lpstr>C.I.F.(10)</vt:lpstr>
      <vt:lpstr>C.I.F.(11)</vt:lpstr>
      <vt:lpstr>C.I.F.(12)</vt:lpstr>
      <vt:lpstr>C.I.F.(13)</vt:lpstr>
      <vt:lpstr>C.I.F.(14)</vt:lpstr>
      <vt:lpstr>C.I.F.(15)</vt:lpstr>
      <vt:lpstr>C.I.F.(16)</vt:lpstr>
      <vt:lpstr>C.I.G.</vt:lpstr>
      <vt:lpstr>C.II.A.</vt:lpstr>
      <vt:lpstr>C.II.B.</vt:lpstr>
      <vt:lpstr>C.II.C.</vt:lpstr>
      <vt:lpstr>C.III</vt:lpstr>
      <vt:lpstr>C.IV</vt:lpstr>
      <vt:lpstr>C.V</vt:lpstr>
      <vt:lpstr>Attachments</vt:lpstr>
      <vt:lpstr>C.I.A.</vt:lpstr>
      <vt:lpstr>C.I.B.</vt:lpstr>
      <vt:lpstr>C.II.A.</vt:lpstr>
      <vt:lpstr>Attachments!C.IV.A.1</vt:lpstr>
      <vt:lpstr>C.IV!C.IV.A.1</vt:lpstr>
      <vt:lpstr>C.V!C.IV.A.1</vt:lpstr>
      <vt:lpstr>'About This File'!General</vt:lpstr>
      <vt:lpstr>'About This File'!Print_Area</vt:lpstr>
      <vt:lpstr>Attachments!Print_Area</vt:lpstr>
      <vt:lpstr>C.I.A.!Print_Area</vt:lpstr>
      <vt:lpstr>C.I.B.!Print_Area</vt:lpstr>
      <vt:lpstr>C.I.C.!Print_Area</vt:lpstr>
      <vt:lpstr>C.I.E.!Print_Area</vt:lpstr>
      <vt:lpstr>'C.I.F.(1)'!Print_Area</vt:lpstr>
      <vt:lpstr>'C.I.F.(10)'!Print_Area</vt:lpstr>
      <vt:lpstr>'C.I.F.(11)'!Print_Area</vt:lpstr>
      <vt:lpstr>'C.I.F.(12)'!Print_Area</vt:lpstr>
      <vt:lpstr>'C.I.F.(13)'!Print_Area</vt:lpstr>
      <vt:lpstr>'C.I.F.(14)'!Print_Area</vt:lpstr>
      <vt:lpstr>'C.I.F.(15)'!Print_Area</vt:lpstr>
      <vt:lpstr>'C.I.F.(16)'!Print_Area</vt:lpstr>
      <vt:lpstr>'C.I.F.(2)'!Print_Area</vt:lpstr>
      <vt:lpstr>'C.I.F.(3)'!Print_Area</vt:lpstr>
      <vt:lpstr>'C.I.F.(4)'!Print_Area</vt:lpstr>
      <vt:lpstr>'C.I.F.(5)'!Print_Area</vt:lpstr>
      <vt:lpstr>'C.I.F.(6)'!Print_Area</vt:lpstr>
      <vt:lpstr>'C.I.F.(7)'!Print_Area</vt:lpstr>
      <vt:lpstr>'C.I.F.(8)'!Print_Area</vt:lpstr>
      <vt:lpstr>'C.I.F.(9)'!Print_Area</vt:lpstr>
      <vt:lpstr>C.I.F.AAA!Print_Area</vt:lpstr>
      <vt:lpstr>C.I.G.!Print_Area</vt:lpstr>
      <vt:lpstr>C.II.A.!Print_Area</vt:lpstr>
      <vt:lpstr>C.II.B.!Print_Area</vt:lpstr>
      <vt:lpstr>C.II.C.!Print_Area</vt:lpstr>
      <vt:lpstr>C.III!Print_Area</vt:lpstr>
      <vt:lpstr>C.IV!Print_Area</vt:lpstr>
      <vt:lpstr>C.V!Print_Area</vt:lpstr>
      <vt:lpstr>'Table of Contents'!Print_Area</vt:lpstr>
      <vt:lpstr>'Title Page'!Print_Area</vt:lpstr>
      <vt:lpstr>Attachments!Print_Titles</vt:lpstr>
      <vt:lpstr>C.II.A.!Print_Titles</vt:lpstr>
      <vt:lpstr>C.II.C.!Print_Titles</vt:lpstr>
      <vt:lpstr>C.III!Print_Titles</vt:lpstr>
      <vt:lpstr>C.IV!Print_Titles</vt:lpstr>
      <vt:lpstr>C.V!Print_Titles</vt:lpstr>
    </vt:vector>
  </TitlesOfParts>
  <Manager/>
  <Company>DOEA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DOEA.1812</dc:creator>
  <cp:keywords/>
  <dc:description/>
  <cp:lastModifiedBy>Stacey Abbott</cp:lastModifiedBy>
  <cp:revision/>
  <cp:lastPrinted>2021-07-26T14:52:19Z</cp:lastPrinted>
  <dcterms:created xsi:type="dcterms:W3CDTF">2003-09-04T16:16:23Z</dcterms:created>
  <dcterms:modified xsi:type="dcterms:W3CDTF">2021-08-09T18:01:15Z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0x010100B8C163D38A42CC4487FF954C616AD51C</vt:lpwstr>
  </property>
</Properties>
</file>